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visible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jqvJzbelPDEnjNOX1ZX2aFt6ZvN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77">
      <text>
        <t xml:space="preserve">======
ID#AAAAdQ_7OGQ
    (2022-07-27 00:15:31)
No Realiza Tratamiento con fármacos antiparasitarios</t>
      </text>
    </comment>
    <comment authorId="0" ref="O89">
      <text>
        <t xml:space="preserve">======
ID#AAAAdQ_7OGE
    (2022-07-27 00:15:31)
Realiza Tratamiento en la quincena con fármacos antiparasitarios con acción sobre ambos estadios</t>
      </text>
    </comment>
    <comment authorId="0" ref="P29">
      <text>
        <t xml:space="preserve">======
ID#AAAAdQ_7OGI
    (2022-07-27 00:15:31)
No Realiza Tratamiento con fármacos antiparasitarios</t>
      </text>
    </comment>
    <comment authorId="0" ref="P41">
      <text>
        <t xml:space="preserve">======
ID#AAAAdQ_7OGM
    (2022-07-27 00:15:31)
No Realiza Tratamiento con fármacos antiparasitarios</t>
      </text>
    </comment>
    <comment authorId="0" ref="N53">
      <text>
        <t xml:space="preserve">======
ID#AAAAdQ_7OGA
    (2022-07-27 00:15:31)
Realiza Tratamiento en la quincena con fármacos antiparasitarios con acción sobre juveniles</t>
      </text>
    </comment>
    <comment authorId="0" ref="N89">
      <text>
        <t xml:space="preserve">======
ID#AAAAdQ_7OF8
    (2022-07-27 00:15:31)
Realiza Tratamiento en la quincena con fármacos antiparasitarios con acción sobre juveniles</t>
      </text>
    </comment>
    <comment authorId="0" ref="O53">
      <text>
        <t xml:space="preserve">======
ID#AAAAdQ_7OF0
    (2022-07-27 00:15:31)
Realiza Tratamiento en la quincena con fármacos antiparasitarios con acción sobre ambos estadios</t>
      </text>
    </comment>
    <comment authorId="0" ref="O101">
      <text>
        <t xml:space="preserve">======
ID#AAAAdQ_7OF4
    (2022-07-27 00:15:31)
Realiza Tratamiento en la quincena con fármacos antiparasitarios con acción sobre ambos estadios</t>
      </text>
    </comment>
    <comment authorId="0" ref="M89">
      <text>
        <t xml:space="preserve">======
ID#AAAAdQ_7OFw
    (2022-07-27 00:15:31)
Realiza Tratamiento en la quincena con fármacos antiparasitarios con acción sobre adultos</t>
      </text>
    </comment>
    <comment authorId="0" ref="M17">
      <text>
        <t xml:space="preserve">======
ID#AAAAdQ_7OFo
    (2022-07-27 00:15:31)
Realiza Tratamiento en el periodo con fármacos antiparasitarios con acción sobre adultos</t>
      </text>
    </comment>
    <comment authorId="0" ref="N65">
      <text>
        <t xml:space="preserve">======
ID#AAAAdQ_7OFs
    (2022-07-27 00:15:31)
Realiza Tratamiento en la quincena con fármacos antiparasitarios con acción sobre juveniles</t>
      </text>
    </comment>
    <comment authorId="0" ref="O17">
      <text>
        <t xml:space="preserve">======
ID#AAAAdQ_7OFg
    (2022-07-27 00:15:31)
Realiza Tratamiento en el periodo con fármacos antiparasitarios con acción sobre ambos estadios</t>
      </text>
    </comment>
    <comment authorId="0" ref="O41">
      <text>
        <t xml:space="preserve">======
ID#AAAAdQ_7OFk
    (2022-07-27 00:15:31)
Realiza Tratamiento en la quincena con fármacos antiparasitarios con acción sobre ambos estadios</t>
      </text>
    </comment>
    <comment authorId="0" ref="N41">
      <text>
        <t xml:space="preserve">======
ID#AAAAdQ_7OFY
    (2022-07-27 00:15:31)
Realiza Tratamiento en la quincena con fármacos antiparasitarios con acción sobre juveniles</t>
      </text>
    </comment>
    <comment authorId="0" ref="N77">
      <text>
        <t xml:space="preserve">======
ID#AAAAdQ_7OFc
    (2022-07-27 00:15:31)
Realiza Tratamiento en la quincena con fármacos antiparasitarios con acción sobre juveniles</t>
      </text>
    </comment>
    <comment authorId="0" ref="O29">
      <text>
        <t xml:space="preserve">======
ID#AAAAdQ_7OFU
    (2022-07-27 00:15:31)
Realiza Tratamiento en la quincena con fármacos antiparasitarios con acción sobre ambos estadios</t>
      </text>
    </comment>
    <comment authorId="0" ref="M29">
      <text>
        <t xml:space="preserve">======
ID#AAAAdQ_7OFM
    (2022-07-27 00:15:31)
Realiza Tratamiento en la quincena con fármacos antiparasitarios con acción sobre adultos</t>
      </text>
    </comment>
    <comment authorId="0" ref="P17">
      <text>
        <t xml:space="preserve">======
ID#AAAAdQ_7OFQ
    (2022-07-27 00:15:31)
No Realiza Tratamiento en el periodo con fármacos antiparasitarios</t>
      </text>
    </comment>
    <comment authorId="0" ref="P89">
      <text>
        <t xml:space="preserve">======
ID#AAAAdQ_7OFA
    (2022-07-27 00:15:31)
No Realiza Tratamiento con fármacos antiparasitarios</t>
      </text>
    </comment>
    <comment authorId="0" ref="P101">
      <text>
        <t xml:space="preserve">======
ID#AAAAdQ_7OFE
    (2022-07-27 00:15:31)
No Realiza Tratamiento con fármacos antiparasitarios</t>
      </text>
    </comment>
    <comment authorId="0" ref="M101">
      <text>
        <t xml:space="preserve">======
ID#AAAAdQ_7OFI
    (2022-07-27 00:15:31)
Realiza Tratamiento en la quincena con fármacos antiparasitarios con acción sobre adultos</t>
      </text>
    </comment>
    <comment authorId="0" ref="N101">
      <text>
        <t xml:space="preserve">======
ID#AAAAdQ_7OE4
    (2022-07-27 00:15:31)
Realiza Tratamiento en la quincena con fármacos antiparasitarios con acción sobre juveniles</t>
      </text>
    </comment>
    <comment authorId="0" ref="M53">
      <text>
        <t xml:space="preserve">======
ID#AAAAdQ_7OE8
    (2022-07-27 00:15:31)
Realiza Tratamiento en la quincena con fármacos antiparasitarios con acción sobre adultos</t>
      </text>
    </comment>
    <comment authorId="0" ref="P65">
      <text>
        <t xml:space="preserve">======
ID#AAAAdQ_7OE0
    (2022-07-27 00:15:31)
No Realiza Tratamiento con fármacos antiparasitarios</t>
      </text>
    </comment>
    <comment authorId="0" ref="M41">
      <text>
        <t xml:space="preserve">======
ID#AAAAdQEzDMQ
    (2022-07-27 00:15:31)
Realiza Tratamiento en la quincena con fármacos antiparasitarios con acción sobre adultos</t>
      </text>
    </comment>
    <comment authorId="0" ref="O77">
      <text>
        <t xml:space="preserve">======
ID#AAAAdQEzDMU
    (2022-07-27 00:15:31)
Realiza Tratamiento en la quincena con fármacos antiparasitarios con acción sobre ambos estadios</t>
      </text>
    </comment>
    <comment authorId="0" ref="P53">
      <text>
        <t xml:space="preserve">======
ID#AAAAdQEzDMM
    (2022-07-27 00:15:31)
No Realiza Tratamiento con fármacos antiparasitarios</t>
      </text>
    </comment>
    <comment authorId="0" ref="O65">
      <text>
        <t xml:space="preserve">======
ID#AAAAdQEzDMI
    (2022-07-27 00:15:31)
Realiza Tratamiento en la quincena con fármacos antiparasitarios con acción sobre ambos estadios</t>
      </text>
    </comment>
    <comment authorId="0" ref="M65">
      <text>
        <t xml:space="preserve">======
ID#AAAAdQEzDMA
    (2022-07-27 00:15:31)
Realiza Tratamiento en la quincena con fármacos antiparasitarios con acción sobre adultos</t>
      </text>
    </comment>
    <comment authorId="0" ref="M77">
      <text>
        <t xml:space="preserve">======
ID#AAAAdQEzDME
    (2022-07-27 00:15:31)
Realiza Tratamiento en la quincena con fármacos antiparasitarios con acción sobre adultos</t>
      </text>
    </comment>
    <comment authorId="0" ref="N29">
      <text>
        <t xml:space="preserve">======
ID#AAAAdQEzDL4
    (2022-07-27 00:15:31)
Realiza Tratamiento en la quincena con fármacos antiparasitarios con acción sobre juveniles</t>
      </text>
    </comment>
    <comment authorId="0" ref="N17">
      <text>
        <t xml:space="preserve">======
ID#AAAAdQEzDL8
    (2022-07-27 00:15:31)
Realiza Tratamiento en el periodo con fármacos antiparasitarios con acción sobre juveniles</t>
      </text>
    </comment>
  </commentList>
  <extLst>
    <ext uri="GoogleSheetsCustomDataVersion1">
      <go:sheetsCustomData xmlns:go="http://customooxmlschemas.google.com/" r:id="rId1" roundtripDataSignature="AMtx7mgktE2opoA0jRHk53+GkrF+bUGN4Q=="/>
    </ext>
  </extLst>
</comments>
</file>

<file path=xl/sharedStrings.xml><?xml version="1.0" encoding="utf-8"?>
<sst xmlns="http://schemas.openxmlformats.org/spreadsheetml/2006/main" count="394" uniqueCount="142">
  <si>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</si>
  <si>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</si>
  <si>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</si>
  <si>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</si>
  <si>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</si>
  <si>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</si>
  <si>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</si>
  <si>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</si>
  <si>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</si>
  <si>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</si>
  <si>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</si>
  <si>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</si>
  <si>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</si>
  <si>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17297858-4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</si>
  <si>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</si>
  <si>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</si>
  <si>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</si>
  <si>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</si>
  <si>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 xml:space="preserve">SEBASTIAN RODRIGO 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</si>
  <si>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</si>
  <si>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</si>
  <si>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</si>
  <si>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</si>
  <si>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 xml:space="preserve">BARRIA BARRIA 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</si>
  <si>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</si>
  <si>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</si>
  <si>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</si>
  <si>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</si>
  <si>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</si>
  <si>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</si>
  <si>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</si>
  <si>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17 (25-ABR-2022 al 1-MAY-2022)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</si>
  <si>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</si>
  <si>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</si>
  <si>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</si>
  <si>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</si>
  <si>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</si>
  <si>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</si>
  <si>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</si>
  <si>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</si>
  <si>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</si>
  <si>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</si>
  <si>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</si>
  <si>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</si>
  <si>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</si>
  <si>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</si>
  <si>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</si>
  <si>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</si>
  <si>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</si>
  <si>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</si>
  <si>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</si>
  <si>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</si>
  <si>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</si>
  <si>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</si>
  <si>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</si>
  <si>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</si>
  <si>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</si>
  <si>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</si>
  <si>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</si>
  <si>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</si>
  <si>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</si>
  <si>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</si>
  <si>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</si>
  <si>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</si>
  <si>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</si>
  <si>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</si>
  <si>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6 SMOLTS</t>
  </si>
  <si>
    <t>7 JUVENILES</t>
  </si>
  <si>
    <t>8 REPRODUCTORES</t>
  </si>
  <si>
    <t>Batea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</si>
  <si>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</si>
  <si>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</si>
  <si>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</si>
  <si>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</si>
  <si>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</si>
  <si>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</si>
  <si>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</si>
  <si>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</si>
  <si>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</si>
  <si>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</si>
  <si>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</si>
  <si>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</si>
  <si>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</si>
  <si>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</si>
  <si>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</si>
  <si>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</si>
  <si>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</si>
  <si>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</si>
  <si>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</si>
  <si>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18 (2-MAY-2022 al 8-MAY-2022)</t>
  </si>
  <si>
    <t>Semana 19 (9-MAY-2022 al 15-MAY-2022)</t>
  </si>
  <si>
    <t>Semana 20 (16-MAY-2022 al 22-MAY-2022)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</si>
  <si>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</si>
  <si>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</si>
  <si>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</si>
  <si>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</si>
  <si>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</si>
  <si>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</si>
  <si>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</si>
  <si>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</si>
  <si>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</si>
  <si>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</si>
  <si>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</si>
  <si>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</si>
  <si>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</si>
  <si>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</si>
  <si>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</si>
  <si>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</si>
  <si>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</si>
  <si>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</si>
  <si>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</si>
  <si>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</si>
  <si>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</si>
  <si>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</si>
  <si>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43 (24-OCT-2022 al 30-OCT-2022)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</si>
  <si>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</si>
  <si>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</si>
  <si>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</si>
  <si>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</si>
  <si>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</si>
  <si>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</si>
  <si>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</si>
  <si>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</si>
  <si>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</si>
  <si>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2. Incidentes Mortales (1) en Mamiferos Marinos, Aves u otras especies.</t>
  </si>
  <si>
    <t>N° de Incidentes al mes</t>
  </si>
  <si>
    <t>Mamíferos / Aves</t>
  </si>
  <si>
    <t>Semana 17  29/04/2022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</si>
  <si>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</si>
  <si>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</si>
  <si>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</si>
  <si>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>Adultos Totales</t>
  </si>
  <si>
    <t>,</t>
  </si>
  <si>
    <t>Jaula</t>
  </si>
  <si>
    <t>Caligus</t>
  </si>
  <si>
    <t>Total adultos</t>
  </si>
  <si>
    <t>batea</t>
  </si>
  <si>
    <t>prom</t>
  </si>
  <si>
    <t>Responsable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</si>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</sst>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7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theme="0"/>
      <name val="Calibri"/>
    </font>
    <font>
      <color theme="1"/>
      <name val="Calibri"/>
      <scheme val="minor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57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18" fillId="0" fontId="2" numFmtId="0" xfId="0" applyBorder="1" applyFont="1"/>
    <xf borderId="41" fillId="2" fontId="2" numFmtId="165" xfId="0" applyAlignment="1" applyBorder="1" applyFont="1" applyNumberFormat="1">
      <alignment horizontal="right"/>
    </xf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45" fillId="3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11" numFmtId="0" xfId="0" applyAlignment="1" applyBorder="1" applyFont="1">
      <alignment vertical="bottom"/>
    </xf>
    <xf borderId="21" fillId="2" fontId="2" numFmtId="0" xfId="0" applyAlignment="1" applyBorder="1" applyFont="1">
      <alignment vertical="bottom"/>
    </xf>
    <xf borderId="26" fillId="2" fontId="11" numFmtId="0" xfId="0" applyAlignment="1" applyBorder="1" applyFont="1">
      <alignment vertical="bottom"/>
    </xf>
    <xf borderId="26" fillId="2" fontId="11" numFmtId="0" xfId="0" applyAlignment="1" applyBorder="1" applyFont="1">
      <alignment horizontal="center" readingOrder="0" vertical="bottom"/>
    </xf>
    <xf borderId="26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10" fillId="2" fontId="11" numFmtId="0" xfId="0" applyAlignment="1" applyBorder="1" applyFont="1">
      <alignment vertical="bottom"/>
    </xf>
    <xf borderId="10" fillId="2" fontId="11" numFmtId="0" xfId="0" applyAlignment="1" applyBorder="1" applyFont="1">
      <alignment horizontal="center" vertical="bottom"/>
    </xf>
    <xf borderId="0" fillId="2" fontId="12" numFmtId="0" xfId="0" applyAlignment="1" applyFont="1">
      <alignment shrinkToFit="0" vertical="bottom" wrapText="0"/>
    </xf>
    <xf borderId="10" fillId="8" fontId="13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3" numFmtId="2" xfId="0" applyAlignment="1" applyBorder="1" applyFont="1" applyNumberFormat="1">
      <alignment horizontal="center"/>
    </xf>
    <xf borderId="0" fillId="0" fontId="14" numFmtId="0" xfId="0" applyFont="1"/>
    <xf borderId="0" fillId="0" fontId="2" numFmtId="0" xfId="0" applyAlignment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3" fillId="0" fontId="16" numFmtId="0" xfId="0" applyAlignment="1" applyBorder="1" applyFont="1">
      <alignment horizontal="center" shrinkToFit="0" vertical="center" wrapText="1"/>
    </xf>
    <xf borderId="10" fillId="0" fontId="16" numFmtId="165" xfId="0" applyAlignment="1" applyBorder="1" applyFont="1" applyNumberForma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47" fillId="0" fontId="6" numFmtId="0" xfId="0" applyBorder="1" applyFont="1"/>
    <xf borderId="46" fillId="0" fontId="16" numFmtId="0" xfId="0" applyAlignment="1" applyBorder="1" applyFont="1">
      <alignment shrinkToFit="0" vertical="center" wrapText="1"/>
    </xf>
    <xf borderId="48" fillId="0" fontId="6" numFmtId="0" xfId="0" applyBorder="1" applyFont="1"/>
    <xf borderId="49" fillId="0" fontId="16" numFmtId="0" xfId="0" applyAlignment="1" applyBorder="1" applyFont="1">
      <alignment horizontal="left" vertical="center"/>
    </xf>
    <xf borderId="50" fillId="0" fontId="16" numFmtId="0" xfId="0" applyAlignment="1" applyBorder="1" applyFont="1">
      <alignment horizontal="left" vertical="center"/>
    </xf>
    <xf borderId="51" fillId="0" fontId="16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52" fillId="0" fontId="16" numFmtId="0" xfId="0" applyAlignment="1" applyBorder="1" applyFont="1">
      <alignment shrinkToFit="0" vertical="center" wrapText="1"/>
    </xf>
    <xf borderId="53" fillId="0" fontId="16" numFmtId="0" xfId="0" applyAlignment="1" applyBorder="1" applyFont="1">
      <alignment horizontal="center" shrinkToFit="0" vertical="center" wrapText="1"/>
    </xf>
    <xf borderId="54" fillId="0" fontId="6" numFmtId="0" xfId="0" applyBorder="1" applyFont="1"/>
    <xf borderId="47" fillId="0" fontId="16" numFmtId="0" xfId="0" applyAlignment="1" applyBorder="1" applyFont="1">
      <alignment horizontal="center" shrinkToFit="0" vertical="center" wrapText="1"/>
    </xf>
    <xf borderId="0" fillId="0" fontId="16" numFmtId="165" xfId="0" applyAlignment="1" applyFont="1" applyNumberFormat="1">
      <alignment horizontal="center" shrinkToFit="0" vertical="center" wrapText="1"/>
    </xf>
    <xf borderId="53" fillId="0" fontId="16" numFmtId="165" xfId="0" applyAlignment="1" applyBorder="1" applyFont="1" applyNumberFormat="1">
      <alignment horizontal="center" shrinkToFit="0" vertical="center" wrapText="1"/>
    </xf>
    <xf borderId="55" fillId="0" fontId="6" numFmtId="0" xfId="0" applyBorder="1" applyFont="1"/>
    <xf borderId="54" fillId="0" fontId="16" numFmtId="0" xfId="0" applyAlignment="1" applyBorder="1" applyFont="1">
      <alignment horizontal="center" shrinkToFit="0" vertical="center" wrapText="1"/>
    </xf>
    <xf borderId="56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44680.0</v>
      </c>
      <c r="C3" s="20" t="s">
        <v>4</v>
      </c>
      <c r="D3" s="21" t="str">
        <f>+D18</f>
        <v>301 SALMON DEL ATLANTICO (SALMO SALAR) </v>
      </c>
      <c r="E3" s="22" t="s">
        <v>5</v>
      </c>
      <c r="F3" s="23">
        <f>+B10</f>
        <v>8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103846.0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2703.0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790772.0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2137456.716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v>44315.0</v>
      </c>
      <c r="B18" s="62">
        <v>101.0</v>
      </c>
      <c r="C18" s="63" t="s">
        <v>2</v>
      </c>
      <c r="D18" s="64" t="s">
        <v>7</v>
      </c>
      <c r="E18" s="63" t="s">
        <v>65</v>
      </c>
      <c r="F18" s="65">
        <v>100548.0</v>
      </c>
      <c r="G18" s="66">
        <v>2899.0</v>
      </c>
      <c r="H18" s="67">
        <f>+(F18*G18)/1000</f>
        <v>291488.652</v>
      </c>
      <c r="I18" s="68">
        <v>12.9</v>
      </c>
      <c r="J18" s="68" t="s">
        <v>38</v>
      </c>
      <c r="K18" s="68">
        <v>30.0</v>
      </c>
      <c r="L18" s="69">
        <v>6.9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66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44315</v>
      </c>
      <c r="B19" s="74">
        <f t="shared" ref="B19:P19" si="1">B18</f>
        <v>101</v>
      </c>
      <c r="C19" s="75" t="str">
        <f t="shared" si="1"/>
        <v>Azar</v>
      </c>
      <c r="D19" s="75" t="str">
        <f t="shared" si="1"/>
        <v>301 SALMON DEL ATLANTICO (SALMO SALAR) </v>
      </c>
      <c r="E19" s="75" t="str">
        <f t="shared" si="1"/>
        <v>1 ADULTOS</v>
      </c>
      <c r="F19" s="76">
        <f t="shared" si="1"/>
        <v>100548</v>
      </c>
      <c r="G19" s="77">
        <f t="shared" si="1"/>
        <v>2899</v>
      </c>
      <c r="H19" s="78">
        <f t="shared" si="1"/>
        <v>291488.652</v>
      </c>
      <c r="I19" s="79">
        <f t="shared" si="1"/>
        <v>12.9</v>
      </c>
      <c r="J19" s="79" t="str">
        <f t="shared" si="1"/>
        <v>No</v>
      </c>
      <c r="K19" s="79">
        <f t="shared" si="1"/>
        <v>30</v>
      </c>
      <c r="L19" s="79">
        <f t="shared" si="1"/>
        <v>6.9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0.0</v>
      </c>
      <c r="S19" s="81">
        <v>1.0</v>
      </c>
      <c r="T19" s="82">
        <v>0.0</v>
      </c>
      <c r="U19" s="9"/>
      <c r="V19" s="10"/>
      <c r="W19" s="10" t="s">
        <v>67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44315</v>
      </c>
      <c r="B20" s="74">
        <f t="shared" si="2"/>
        <v>101</v>
      </c>
      <c r="C20" s="75" t="str">
        <f t="shared" si="2"/>
        <v>Azar</v>
      </c>
      <c r="D20" s="75" t="str">
        <f t="shared" si="2"/>
        <v>301 SALMON DEL ATLANTICO (SALMO SALAR) </v>
      </c>
      <c r="E20" s="75" t="str">
        <f t="shared" si="2"/>
        <v>1 ADULTOS</v>
      </c>
      <c r="F20" s="76">
        <f t="shared" si="2"/>
        <v>100548</v>
      </c>
      <c r="G20" s="77">
        <f t="shared" si="2"/>
        <v>2899</v>
      </c>
      <c r="H20" s="78">
        <f t="shared" si="2"/>
        <v>291488.652</v>
      </c>
      <c r="I20" s="79">
        <f t="shared" si="2"/>
        <v>12.9</v>
      </c>
      <c r="J20" s="79" t="str">
        <f t="shared" si="2"/>
        <v>No</v>
      </c>
      <c r="K20" s="79">
        <f t="shared" si="2"/>
        <v>30</v>
      </c>
      <c r="L20" s="79">
        <f t="shared" si="2"/>
        <v>6.9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81">
        <v>1.0</v>
      </c>
      <c r="S20" s="81">
        <v>1.0</v>
      </c>
      <c r="T20" s="82">
        <v>1.0</v>
      </c>
      <c r="U20" s="9"/>
      <c r="V20" s="10"/>
      <c r="W20" s="10" t="s">
        <v>68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44315</v>
      </c>
      <c r="B21" s="74">
        <f t="shared" si="3"/>
        <v>101</v>
      </c>
      <c r="C21" s="75" t="str">
        <f t="shared" si="3"/>
        <v>Azar</v>
      </c>
      <c r="D21" s="75" t="str">
        <f t="shared" si="3"/>
        <v>301 SALMON DEL ATLANTICO (SALMO SALAR) </v>
      </c>
      <c r="E21" s="75" t="str">
        <f t="shared" si="3"/>
        <v>1 ADULTOS</v>
      </c>
      <c r="F21" s="76">
        <f t="shared" si="3"/>
        <v>100548</v>
      </c>
      <c r="G21" s="77">
        <f t="shared" si="3"/>
        <v>2899</v>
      </c>
      <c r="H21" s="78">
        <f t="shared" si="3"/>
        <v>291488.652</v>
      </c>
      <c r="I21" s="79">
        <f t="shared" si="3"/>
        <v>12.9</v>
      </c>
      <c r="J21" s="79" t="str">
        <f t="shared" si="3"/>
        <v>No</v>
      </c>
      <c r="K21" s="79">
        <f t="shared" si="3"/>
        <v>30</v>
      </c>
      <c r="L21" s="79">
        <f t="shared" si="3"/>
        <v>6.9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1.0</v>
      </c>
      <c r="S21" s="81">
        <v>1.0</v>
      </c>
      <c r="T21" s="82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44315</v>
      </c>
      <c r="B22" s="74">
        <f t="shared" si="4"/>
        <v>101</v>
      </c>
      <c r="C22" s="75" t="str">
        <f t="shared" si="4"/>
        <v>Azar</v>
      </c>
      <c r="D22" s="75" t="str">
        <f t="shared" si="4"/>
        <v>301 SALMON DEL ATLANTICO (SALMO SALAR) </v>
      </c>
      <c r="E22" s="75" t="str">
        <f t="shared" si="4"/>
        <v>1 ADULTOS</v>
      </c>
      <c r="F22" s="76">
        <f t="shared" si="4"/>
        <v>100548</v>
      </c>
      <c r="G22" s="77">
        <f t="shared" si="4"/>
        <v>2899</v>
      </c>
      <c r="H22" s="78">
        <f t="shared" si="4"/>
        <v>291488.652</v>
      </c>
      <c r="I22" s="79">
        <f t="shared" si="4"/>
        <v>12.9</v>
      </c>
      <c r="J22" s="79" t="str">
        <f t="shared" si="4"/>
        <v>No</v>
      </c>
      <c r="K22" s="79">
        <f t="shared" si="4"/>
        <v>30</v>
      </c>
      <c r="L22" s="79">
        <f t="shared" si="4"/>
        <v>6.9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81">
        <v>0.0</v>
      </c>
      <c r="S22" s="81">
        <v>0.0</v>
      </c>
      <c r="T22" s="8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44315</v>
      </c>
      <c r="B23" s="74">
        <f t="shared" si="5"/>
        <v>101</v>
      </c>
      <c r="C23" s="75" t="str">
        <f t="shared" si="5"/>
        <v>Azar</v>
      </c>
      <c r="D23" s="75" t="str">
        <f t="shared" si="5"/>
        <v>301 SALMON DEL ATLANTICO (SALMO SALAR) </v>
      </c>
      <c r="E23" s="75" t="str">
        <f t="shared" si="5"/>
        <v>1 ADULTOS</v>
      </c>
      <c r="F23" s="76">
        <f t="shared" si="5"/>
        <v>100548</v>
      </c>
      <c r="G23" s="77">
        <f t="shared" si="5"/>
        <v>2899</v>
      </c>
      <c r="H23" s="78">
        <f t="shared" si="5"/>
        <v>291488.652</v>
      </c>
      <c r="I23" s="79">
        <f t="shared" si="5"/>
        <v>12.9</v>
      </c>
      <c r="J23" s="79" t="str">
        <f t="shared" si="5"/>
        <v>No</v>
      </c>
      <c r="K23" s="79">
        <f t="shared" si="5"/>
        <v>30</v>
      </c>
      <c r="L23" s="79">
        <f t="shared" si="5"/>
        <v>6.9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1.0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44315</v>
      </c>
      <c r="B24" s="74">
        <f t="shared" si="6"/>
        <v>101</v>
      </c>
      <c r="C24" s="75" t="str">
        <f t="shared" si="6"/>
        <v>Azar</v>
      </c>
      <c r="D24" s="75" t="str">
        <f t="shared" si="6"/>
        <v>301 SALMON DEL ATLANTICO (SALMO SALAR) </v>
      </c>
      <c r="E24" s="75" t="str">
        <f t="shared" si="6"/>
        <v>1 ADULTOS</v>
      </c>
      <c r="F24" s="76">
        <f t="shared" si="6"/>
        <v>100548</v>
      </c>
      <c r="G24" s="77">
        <f t="shared" si="6"/>
        <v>2899</v>
      </c>
      <c r="H24" s="78">
        <f t="shared" si="6"/>
        <v>291488.652</v>
      </c>
      <c r="I24" s="79">
        <f t="shared" si="6"/>
        <v>12.9</v>
      </c>
      <c r="J24" s="79" t="str">
        <f t="shared" si="6"/>
        <v>No</v>
      </c>
      <c r="K24" s="79">
        <f t="shared" si="6"/>
        <v>30</v>
      </c>
      <c r="L24" s="79">
        <f t="shared" si="6"/>
        <v>6.9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81">
        <v>0.0</v>
      </c>
      <c r="S24" s="81">
        <v>0.0</v>
      </c>
      <c r="T24" s="8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44315</v>
      </c>
      <c r="B25" s="74">
        <f t="shared" si="7"/>
        <v>101</v>
      </c>
      <c r="C25" s="75" t="str">
        <f t="shared" si="7"/>
        <v>Azar</v>
      </c>
      <c r="D25" s="75" t="str">
        <f t="shared" si="7"/>
        <v>301 SALMON DEL ATLANTICO (SALMO SALAR) </v>
      </c>
      <c r="E25" s="75" t="str">
        <f t="shared" si="7"/>
        <v>1 ADULTOS</v>
      </c>
      <c r="F25" s="76">
        <f t="shared" si="7"/>
        <v>100548</v>
      </c>
      <c r="G25" s="77">
        <f t="shared" si="7"/>
        <v>2899</v>
      </c>
      <c r="H25" s="78">
        <f t="shared" si="7"/>
        <v>291488.652</v>
      </c>
      <c r="I25" s="79">
        <f t="shared" si="7"/>
        <v>12.9</v>
      </c>
      <c r="J25" s="79" t="str">
        <f t="shared" si="7"/>
        <v>No</v>
      </c>
      <c r="K25" s="79">
        <f t="shared" si="7"/>
        <v>30</v>
      </c>
      <c r="L25" s="79">
        <f t="shared" si="7"/>
        <v>6.9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1.0</v>
      </c>
      <c r="T25" s="82">
        <v>1.0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44315</v>
      </c>
      <c r="B26" s="74">
        <f t="shared" si="8"/>
        <v>101</v>
      </c>
      <c r="C26" s="75" t="str">
        <f t="shared" si="8"/>
        <v>Azar</v>
      </c>
      <c r="D26" s="75" t="str">
        <f t="shared" si="8"/>
        <v>301 SALMON DEL ATLANTICO (SALMO SALAR) </v>
      </c>
      <c r="E26" s="75" t="str">
        <f t="shared" si="8"/>
        <v>1 ADULTOS</v>
      </c>
      <c r="F26" s="76">
        <f t="shared" si="8"/>
        <v>100548</v>
      </c>
      <c r="G26" s="77">
        <f t="shared" si="8"/>
        <v>2899</v>
      </c>
      <c r="H26" s="78">
        <f t="shared" si="8"/>
        <v>291488.652</v>
      </c>
      <c r="I26" s="79">
        <f t="shared" si="8"/>
        <v>12.9</v>
      </c>
      <c r="J26" s="79" t="str">
        <f t="shared" si="8"/>
        <v>No</v>
      </c>
      <c r="K26" s="79">
        <f t="shared" si="8"/>
        <v>30</v>
      </c>
      <c r="L26" s="79">
        <f t="shared" si="8"/>
        <v>6.9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1.0</v>
      </c>
      <c r="S26" s="81">
        <v>0.0</v>
      </c>
      <c r="T26" s="82">
        <v>1.0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44315</v>
      </c>
      <c r="B27" s="74">
        <f t="shared" si="9"/>
        <v>101</v>
      </c>
      <c r="C27" s="75" t="str">
        <f t="shared" si="9"/>
        <v>Azar</v>
      </c>
      <c r="D27" s="75" t="str">
        <f t="shared" si="9"/>
        <v>301 SALMON DEL ATLANTICO (SALMO SALAR) </v>
      </c>
      <c r="E27" s="75" t="str">
        <f t="shared" si="9"/>
        <v>1 ADULTOS</v>
      </c>
      <c r="F27" s="76">
        <f t="shared" si="9"/>
        <v>100548</v>
      </c>
      <c r="G27" s="77">
        <f t="shared" si="9"/>
        <v>2899</v>
      </c>
      <c r="H27" s="78">
        <f t="shared" si="9"/>
        <v>291488.652</v>
      </c>
      <c r="I27" s="79">
        <f t="shared" si="9"/>
        <v>12.9</v>
      </c>
      <c r="J27" s="79" t="str">
        <f t="shared" si="9"/>
        <v>No</v>
      </c>
      <c r="K27" s="79">
        <f t="shared" si="9"/>
        <v>30</v>
      </c>
      <c r="L27" s="79">
        <f t="shared" si="9"/>
        <v>6.9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44315</v>
      </c>
      <c r="B28" s="74">
        <f t="shared" si="10"/>
        <v>101</v>
      </c>
      <c r="C28" s="84" t="str">
        <f t="shared" si="10"/>
        <v>Azar</v>
      </c>
      <c r="D28" s="84" t="str">
        <f t="shared" si="10"/>
        <v>301 SALMON DEL ATLANTICO (SALMO SALAR) </v>
      </c>
      <c r="E28" s="84" t="str">
        <f t="shared" si="10"/>
        <v>1 ADULTOS</v>
      </c>
      <c r="F28" s="85">
        <f t="shared" si="10"/>
        <v>100548</v>
      </c>
      <c r="G28" s="86">
        <f t="shared" si="10"/>
        <v>2899</v>
      </c>
      <c r="H28" s="87">
        <f t="shared" si="10"/>
        <v>291488.652</v>
      </c>
      <c r="I28" s="88">
        <f t="shared" si="10"/>
        <v>12.9</v>
      </c>
      <c r="J28" s="88" t="str">
        <f t="shared" si="10"/>
        <v>No</v>
      </c>
      <c r="K28" s="88">
        <f t="shared" si="10"/>
        <v>30</v>
      </c>
      <c r="L28" s="88">
        <f t="shared" si="10"/>
        <v>6.9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69</v>
      </c>
      <c r="R28" s="90">
        <v>0.0</v>
      </c>
      <c r="S28" s="90">
        <v>0.0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+A18</f>
        <v>44315</v>
      </c>
      <c r="B30" s="62">
        <v>102.0</v>
      </c>
      <c r="C30" s="63" t="s">
        <v>2</v>
      </c>
      <c r="D30" s="64" t="s">
        <v>7</v>
      </c>
      <c r="E30" s="63" t="s">
        <v>65</v>
      </c>
      <c r="F30" s="65">
        <v>100175.0</v>
      </c>
      <c r="G30" s="66">
        <v>2947.0</v>
      </c>
      <c r="H30" s="67">
        <f>+(F30*G30)/1000</f>
        <v>295215.725</v>
      </c>
      <c r="I30" s="68">
        <v>12.9</v>
      </c>
      <c r="J30" s="68" t="s">
        <v>38</v>
      </c>
      <c r="K30" s="68">
        <v>30.0</v>
      </c>
      <c r="L30" s="69">
        <v>6.9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44315</v>
      </c>
      <c r="B31" s="95">
        <f t="shared" ref="B31:P31" si="11">B30</f>
        <v>102</v>
      </c>
      <c r="C31" s="75" t="str">
        <f t="shared" si="11"/>
        <v>Azar</v>
      </c>
      <c r="D31" s="75" t="str">
        <f t="shared" si="11"/>
        <v>301 SALMON DEL ATLANTICO (SALMO SALAR) </v>
      </c>
      <c r="E31" s="75" t="str">
        <f t="shared" si="11"/>
        <v>1 ADULTOS</v>
      </c>
      <c r="F31" s="76">
        <f t="shared" si="11"/>
        <v>100175</v>
      </c>
      <c r="G31" s="77">
        <f t="shared" si="11"/>
        <v>2947</v>
      </c>
      <c r="H31" s="78">
        <f t="shared" si="11"/>
        <v>295215.725</v>
      </c>
      <c r="I31" s="79">
        <f t="shared" si="11"/>
        <v>12.9</v>
      </c>
      <c r="J31" s="79" t="str">
        <f t="shared" si="11"/>
        <v>No</v>
      </c>
      <c r="K31" s="79">
        <f t="shared" si="11"/>
        <v>30</v>
      </c>
      <c r="L31" s="79">
        <f t="shared" si="11"/>
        <v>6.9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2.0</v>
      </c>
      <c r="S31" s="81">
        <v>1.0</v>
      </c>
      <c r="T31" s="82">
        <v>1.0</v>
      </c>
      <c r="U31" s="9"/>
      <c r="V31" s="10"/>
      <c r="W31" s="97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44315</v>
      </c>
      <c r="B32" s="95">
        <f t="shared" si="12"/>
        <v>102</v>
      </c>
      <c r="C32" s="75" t="str">
        <f t="shared" si="12"/>
        <v>Azar</v>
      </c>
      <c r="D32" s="75" t="str">
        <f t="shared" si="12"/>
        <v>301 SALMON DEL ATLANTICO (SALMO SALAR) </v>
      </c>
      <c r="E32" s="75" t="str">
        <f t="shared" si="12"/>
        <v>1 ADULTOS</v>
      </c>
      <c r="F32" s="76">
        <f t="shared" si="12"/>
        <v>100175</v>
      </c>
      <c r="G32" s="77">
        <f t="shared" si="12"/>
        <v>2947</v>
      </c>
      <c r="H32" s="78">
        <f t="shared" si="12"/>
        <v>295215.725</v>
      </c>
      <c r="I32" s="79">
        <f t="shared" si="12"/>
        <v>12.9</v>
      </c>
      <c r="J32" s="79" t="str">
        <f t="shared" si="12"/>
        <v>No</v>
      </c>
      <c r="K32" s="79">
        <f t="shared" si="12"/>
        <v>30</v>
      </c>
      <c r="L32" s="79">
        <f t="shared" si="12"/>
        <v>6.9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81">
        <v>0.0</v>
      </c>
      <c r="S32" s="81">
        <v>0.0</v>
      </c>
      <c r="T32" s="82">
        <v>0.0</v>
      </c>
      <c r="U32" s="9"/>
      <c r="V32" s="10"/>
      <c r="W32" s="97" t="s">
        <v>71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44315</v>
      </c>
      <c r="B33" s="95">
        <f t="shared" si="13"/>
        <v>102</v>
      </c>
      <c r="C33" s="75" t="str">
        <f t="shared" si="13"/>
        <v>Azar</v>
      </c>
      <c r="D33" s="75" t="str">
        <f t="shared" si="13"/>
        <v>301 SALMON DEL ATLANTICO (SALMO SALAR) </v>
      </c>
      <c r="E33" s="75" t="str">
        <f t="shared" si="13"/>
        <v>1 ADULTOS</v>
      </c>
      <c r="F33" s="76">
        <f t="shared" si="13"/>
        <v>100175</v>
      </c>
      <c r="G33" s="77">
        <f t="shared" si="13"/>
        <v>2947</v>
      </c>
      <c r="H33" s="78">
        <f t="shared" si="13"/>
        <v>295215.725</v>
      </c>
      <c r="I33" s="79">
        <f t="shared" si="13"/>
        <v>12.9</v>
      </c>
      <c r="J33" s="79" t="str">
        <f t="shared" si="13"/>
        <v>No</v>
      </c>
      <c r="K33" s="79">
        <f t="shared" si="13"/>
        <v>30</v>
      </c>
      <c r="L33" s="79">
        <f t="shared" si="13"/>
        <v>6.9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0.0</v>
      </c>
      <c r="S33" s="81">
        <v>1.0</v>
      </c>
      <c r="T33" s="82">
        <v>1.0</v>
      </c>
      <c r="U33" s="9"/>
      <c r="V33" s="10"/>
      <c r="W33" s="97" t="s">
        <v>72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44315</v>
      </c>
      <c r="B34" s="95">
        <f t="shared" si="14"/>
        <v>102</v>
      </c>
      <c r="C34" s="75" t="str">
        <f t="shared" si="14"/>
        <v>Azar</v>
      </c>
      <c r="D34" s="75" t="str">
        <f t="shared" si="14"/>
        <v>301 SALMON DEL ATLANTICO (SALMO SALAR) </v>
      </c>
      <c r="E34" s="75" t="str">
        <f t="shared" si="14"/>
        <v>1 ADULTOS</v>
      </c>
      <c r="F34" s="76">
        <f t="shared" si="14"/>
        <v>100175</v>
      </c>
      <c r="G34" s="77">
        <f t="shared" si="14"/>
        <v>2947</v>
      </c>
      <c r="H34" s="78">
        <f t="shared" si="14"/>
        <v>295215.725</v>
      </c>
      <c r="I34" s="79">
        <f t="shared" si="14"/>
        <v>12.9</v>
      </c>
      <c r="J34" s="79" t="str">
        <f t="shared" si="14"/>
        <v>No</v>
      </c>
      <c r="K34" s="79">
        <f t="shared" si="14"/>
        <v>30</v>
      </c>
      <c r="L34" s="79">
        <f t="shared" si="14"/>
        <v>6.9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81">
        <v>0.0</v>
      </c>
      <c r="S34" s="81">
        <v>0.0</v>
      </c>
      <c r="T34" s="82">
        <v>2.0</v>
      </c>
      <c r="U34" s="9"/>
      <c r="V34" s="10"/>
      <c r="W34" s="97" t="s">
        <v>73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44315</v>
      </c>
      <c r="B35" s="95">
        <f t="shared" si="15"/>
        <v>102</v>
      </c>
      <c r="C35" s="75" t="str">
        <f t="shared" si="15"/>
        <v>Azar</v>
      </c>
      <c r="D35" s="75" t="str">
        <f t="shared" si="15"/>
        <v>301 SALMON DEL ATLANTICO (SALMO SALAR) </v>
      </c>
      <c r="E35" s="75" t="str">
        <f t="shared" si="15"/>
        <v>1 ADULTOS</v>
      </c>
      <c r="F35" s="76">
        <f t="shared" si="15"/>
        <v>100175</v>
      </c>
      <c r="G35" s="77">
        <f t="shared" si="15"/>
        <v>2947</v>
      </c>
      <c r="H35" s="78">
        <f t="shared" si="15"/>
        <v>295215.725</v>
      </c>
      <c r="I35" s="79">
        <f t="shared" si="15"/>
        <v>12.9</v>
      </c>
      <c r="J35" s="79" t="str">
        <f t="shared" si="15"/>
        <v>No</v>
      </c>
      <c r="K35" s="79">
        <f t="shared" si="15"/>
        <v>30</v>
      </c>
      <c r="L35" s="79">
        <f t="shared" si="15"/>
        <v>6.9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1">
        <v>1.0</v>
      </c>
      <c r="T35" s="82">
        <v>0.0</v>
      </c>
      <c r="U35" s="9"/>
      <c r="V35" s="10"/>
      <c r="W35" s="97" t="s">
        <v>74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44315</v>
      </c>
      <c r="B36" s="95">
        <f t="shared" si="16"/>
        <v>102</v>
      </c>
      <c r="C36" s="75" t="str">
        <f t="shared" si="16"/>
        <v>Azar</v>
      </c>
      <c r="D36" s="75" t="str">
        <f t="shared" si="16"/>
        <v>301 SALMON DEL ATLANTICO (SALMO SALAR) </v>
      </c>
      <c r="E36" s="75" t="str">
        <f t="shared" si="16"/>
        <v>1 ADULTOS</v>
      </c>
      <c r="F36" s="76">
        <f t="shared" si="16"/>
        <v>100175</v>
      </c>
      <c r="G36" s="77">
        <f t="shared" si="16"/>
        <v>2947</v>
      </c>
      <c r="H36" s="78">
        <f t="shared" si="16"/>
        <v>295215.725</v>
      </c>
      <c r="I36" s="79">
        <f t="shared" si="16"/>
        <v>12.9</v>
      </c>
      <c r="J36" s="79" t="str">
        <f t="shared" si="16"/>
        <v>No</v>
      </c>
      <c r="K36" s="79">
        <f t="shared" si="16"/>
        <v>30</v>
      </c>
      <c r="L36" s="79">
        <f t="shared" si="16"/>
        <v>6.9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81">
        <v>1.0</v>
      </c>
      <c r="S36" s="81">
        <v>0.0</v>
      </c>
      <c r="T36" s="82">
        <v>0.0</v>
      </c>
      <c r="U36" s="9"/>
      <c r="V36" s="10"/>
      <c r="W36" s="97" t="s">
        <v>75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44315</v>
      </c>
      <c r="B37" s="95">
        <f t="shared" si="17"/>
        <v>102</v>
      </c>
      <c r="C37" s="75" t="str">
        <f t="shared" si="17"/>
        <v>Azar</v>
      </c>
      <c r="D37" s="75" t="str">
        <f t="shared" si="17"/>
        <v>301 SALMON DEL ATLANTICO (SALMO SALAR) </v>
      </c>
      <c r="E37" s="75" t="str">
        <f t="shared" si="17"/>
        <v>1 ADULTOS</v>
      </c>
      <c r="F37" s="76">
        <f t="shared" si="17"/>
        <v>100175</v>
      </c>
      <c r="G37" s="77">
        <f t="shared" si="17"/>
        <v>2947</v>
      </c>
      <c r="H37" s="78">
        <f t="shared" si="17"/>
        <v>295215.725</v>
      </c>
      <c r="I37" s="79">
        <f t="shared" si="17"/>
        <v>12.9</v>
      </c>
      <c r="J37" s="79" t="str">
        <f t="shared" si="17"/>
        <v>No</v>
      </c>
      <c r="K37" s="79">
        <f t="shared" si="17"/>
        <v>30</v>
      </c>
      <c r="L37" s="79">
        <f t="shared" si="17"/>
        <v>6.9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1.0</v>
      </c>
      <c r="S37" s="81">
        <v>1.0</v>
      </c>
      <c r="T37" s="82">
        <v>1.0</v>
      </c>
      <c r="U37" s="9"/>
      <c r="V37" s="10"/>
      <c r="W37" s="97" t="s">
        <v>76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44315</v>
      </c>
      <c r="B38" s="95">
        <f t="shared" si="18"/>
        <v>102</v>
      </c>
      <c r="C38" s="75" t="str">
        <f t="shared" si="18"/>
        <v>Azar</v>
      </c>
      <c r="D38" s="75" t="str">
        <f t="shared" si="18"/>
        <v>301 SALMON DEL ATLANTICO (SALMO SALAR) </v>
      </c>
      <c r="E38" s="75" t="str">
        <f t="shared" si="18"/>
        <v>1 ADULTOS</v>
      </c>
      <c r="F38" s="76">
        <f t="shared" si="18"/>
        <v>100175</v>
      </c>
      <c r="G38" s="77">
        <f t="shared" si="18"/>
        <v>2947</v>
      </c>
      <c r="H38" s="78">
        <f t="shared" si="18"/>
        <v>295215.725</v>
      </c>
      <c r="I38" s="79">
        <f t="shared" si="18"/>
        <v>12.9</v>
      </c>
      <c r="J38" s="79" t="str">
        <f t="shared" si="18"/>
        <v>No</v>
      </c>
      <c r="K38" s="79">
        <f t="shared" si="18"/>
        <v>30</v>
      </c>
      <c r="L38" s="79">
        <f t="shared" si="18"/>
        <v>6.9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0.0</v>
      </c>
      <c r="S38" s="81">
        <v>0.0</v>
      </c>
      <c r="T38" s="82">
        <v>0.0</v>
      </c>
      <c r="U38" s="9"/>
      <c r="V38" s="10"/>
      <c r="W38" s="97" t="s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44315</v>
      </c>
      <c r="B39" s="95">
        <f t="shared" si="19"/>
        <v>102</v>
      </c>
      <c r="C39" s="75" t="str">
        <f t="shared" si="19"/>
        <v>Azar</v>
      </c>
      <c r="D39" s="75" t="str">
        <f t="shared" si="19"/>
        <v>301 SALMON DEL ATLANTICO (SALMO SALAR) </v>
      </c>
      <c r="E39" s="75" t="str">
        <f t="shared" si="19"/>
        <v>1 ADULTOS</v>
      </c>
      <c r="F39" s="76">
        <f t="shared" si="19"/>
        <v>100175</v>
      </c>
      <c r="G39" s="77">
        <f t="shared" si="19"/>
        <v>2947</v>
      </c>
      <c r="H39" s="78">
        <f t="shared" si="19"/>
        <v>295215.725</v>
      </c>
      <c r="I39" s="79">
        <f t="shared" si="19"/>
        <v>12.9</v>
      </c>
      <c r="J39" s="79" t="str">
        <f t="shared" si="19"/>
        <v>No</v>
      </c>
      <c r="K39" s="79">
        <f t="shared" si="19"/>
        <v>30</v>
      </c>
      <c r="L39" s="79">
        <f t="shared" si="19"/>
        <v>6.9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0.0</v>
      </c>
      <c r="S39" s="81">
        <v>0.0</v>
      </c>
      <c r="T39" s="82">
        <v>0.0</v>
      </c>
      <c r="U39" s="9"/>
      <c r="V39" s="10"/>
      <c r="W39" s="97" t="s">
        <v>78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44315</v>
      </c>
      <c r="B40" s="95">
        <f t="shared" si="20"/>
        <v>102</v>
      </c>
      <c r="C40" s="75" t="str">
        <f t="shared" si="20"/>
        <v>Azar</v>
      </c>
      <c r="D40" s="75" t="str">
        <f t="shared" si="20"/>
        <v>301 SALMON DEL ATLANTICO (SALMO SALAR) </v>
      </c>
      <c r="E40" s="75" t="str">
        <f t="shared" si="20"/>
        <v>1 ADULTOS</v>
      </c>
      <c r="F40" s="76">
        <f t="shared" si="20"/>
        <v>100175</v>
      </c>
      <c r="G40" s="77">
        <f t="shared" si="20"/>
        <v>2947</v>
      </c>
      <c r="H40" s="78">
        <f t="shared" si="20"/>
        <v>295215.725</v>
      </c>
      <c r="I40" s="79">
        <f t="shared" si="20"/>
        <v>12.9</v>
      </c>
      <c r="J40" s="79" t="str">
        <f t="shared" si="20"/>
        <v>No</v>
      </c>
      <c r="K40" s="79">
        <f t="shared" si="20"/>
        <v>30</v>
      </c>
      <c r="L40" s="79">
        <f t="shared" si="20"/>
        <v>6.9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69</v>
      </c>
      <c r="R40" s="90">
        <v>0.0</v>
      </c>
      <c r="S40" s="90">
        <v>0.0</v>
      </c>
      <c r="T40" s="91">
        <v>0.0</v>
      </c>
      <c r="U40" s="9"/>
      <c r="V40" s="10"/>
      <c r="W40" s="97" t="s">
        <v>79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80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+A18</f>
        <v>44315</v>
      </c>
      <c r="B42" s="62">
        <v>105.0</v>
      </c>
      <c r="C42" s="63" t="s">
        <v>2</v>
      </c>
      <c r="D42" s="64" t="s">
        <v>7</v>
      </c>
      <c r="E42" s="63" t="s">
        <v>65</v>
      </c>
      <c r="F42" s="65">
        <v>100513.0</v>
      </c>
      <c r="G42" s="66">
        <v>2940.0</v>
      </c>
      <c r="H42" s="67">
        <f>+(F42*G42)/1000</f>
        <v>295508.22</v>
      </c>
      <c r="I42" s="68">
        <v>12.9</v>
      </c>
      <c r="J42" s="68" t="s">
        <v>38</v>
      </c>
      <c r="K42" s="68">
        <v>30.0</v>
      </c>
      <c r="L42" s="69">
        <v>7.0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0.0</v>
      </c>
      <c r="S42" s="71">
        <v>0.0</v>
      </c>
      <c r="T42" s="72">
        <v>0.0</v>
      </c>
      <c r="U42" s="9"/>
      <c r="V42" s="10"/>
      <c r="W42" s="97" t="s">
        <v>81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44315</v>
      </c>
      <c r="B43" s="95">
        <f t="shared" ref="B43:P43" si="21">B42</f>
        <v>105</v>
      </c>
      <c r="C43" s="75" t="str">
        <f t="shared" si="21"/>
        <v>Azar</v>
      </c>
      <c r="D43" s="75" t="str">
        <f t="shared" si="21"/>
        <v>301 SALMON DEL ATLANTICO (SALMO SALAR) </v>
      </c>
      <c r="E43" s="75" t="str">
        <f t="shared" si="21"/>
        <v>1 ADULTOS</v>
      </c>
      <c r="F43" s="76">
        <f t="shared" si="21"/>
        <v>100513</v>
      </c>
      <c r="G43" s="77">
        <f t="shared" si="21"/>
        <v>2940</v>
      </c>
      <c r="H43" s="78">
        <f t="shared" si="21"/>
        <v>295508.22</v>
      </c>
      <c r="I43" s="79">
        <f t="shared" si="21"/>
        <v>12.9</v>
      </c>
      <c r="J43" s="79" t="str">
        <f t="shared" si="21"/>
        <v>No</v>
      </c>
      <c r="K43" s="79">
        <f t="shared" si="21"/>
        <v>30</v>
      </c>
      <c r="L43" s="79">
        <f t="shared" si="21"/>
        <v>7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30">
        <v>1.0</v>
      </c>
      <c r="S43" s="30">
        <v>0.0</v>
      </c>
      <c r="T43" s="99">
        <v>1.0</v>
      </c>
      <c r="U43" s="9"/>
      <c r="V43" s="10"/>
      <c r="W43" s="97" t="s">
        <v>82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44315</v>
      </c>
      <c r="B44" s="95">
        <f t="shared" ref="B44:P44" si="23">B43</f>
        <v>105</v>
      </c>
      <c r="C44" s="75" t="str">
        <f t="shared" si="23"/>
        <v>Azar</v>
      </c>
      <c r="D44" s="75" t="str">
        <f t="shared" si="23"/>
        <v>301 SALMON DEL ATLANTICO (SALMO SALAR) </v>
      </c>
      <c r="E44" s="75" t="str">
        <f t="shared" si="23"/>
        <v>1 ADULTOS</v>
      </c>
      <c r="F44" s="76">
        <f t="shared" si="23"/>
        <v>100513</v>
      </c>
      <c r="G44" s="77">
        <f t="shared" si="23"/>
        <v>2940</v>
      </c>
      <c r="H44" s="78">
        <f t="shared" si="23"/>
        <v>295508.22</v>
      </c>
      <c r="I44" s="79">
        <f t="shared" si="23"/>
        <v>12.9</v>
      </c>
      <c r="J44" s="79" t="str">
        <f t="shared" si="23"/>
        <v>No</v>
      </c>
      <c r="K44" s="79">
        <f t="shared" si="23"/>
        <v>30</v>
      </c>
      <c r="L44" s="79">
        <f t="shared" si="23"/>
        <v>7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30">
        <v>0.0</v>
      </c>
      <c r="S44" s="30">
        <v>0.0</v>
      </c>
      <c r="T44" s="99">
        <v>0.0</v>
      </c>
      <c r="U44" s="9"/>
      <c r="V44" s="10"/>
      <c r="W44" s="97" t="s">
        <v>83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44315</v>
      </c>
      <c r="B45" s="95">
        <f t="shared" ref="B45:P45" si="24">B44</f>
        <v>105</v>
      </c>
      <c r="C45" s="75" t="str">
        <f t="shared" si="24"/>
        <v>Azar</v>
      </c>
      <c r="D45" s="75" t="str">
        <f t="shared" si="24"/>
        <v>301 SALMON DEL ATLANTICO (SALMO SALAR) </v>
      </c>
      <c r="E45" s="75" t="str">
        <f t="shared" si="24"/>
        <v>1 ADULTOS</v>
      </c>
      <c r="F45" s="76">
        <f t="shared" si="24"/>
        <v>100513</v>
      </c>
      <c r="G45" s="77">
        <f t="shared" si="24"/>
        <v>2940</v>
      </c>
      <c r="H45" s="78">
        <f t="shared" si="24"/>
        <v>295508.22</v>
      </c>
      <c r="I45" s="79">
        <f t="shared" si="24"/>
        <v>12.9</v>
      </c>
      <c r="J45" s="79" t="str">
        <f t="shared" si="24"/>
        <v>No</v>
      </c>
      <c r="K45" s="79">
        <f t="shared" si="24"/>
        <v>30</v>
      </c>
      <c r="L45" s="79">
        <f t="shared" si="24"/>
        <v>7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30">
        <v>1.0</v>
      </c>
      <c r="S45" s="30">
        <v>1.0</v>
      </c>
      <c r="T45" s="99">
        <v>0.0</v>
      </c>
      <c r="U45" s="9"/>
      <c r="V45" s="10"/>
      <c r="W45" s="97" t="s">
        <v>84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44315</v>
      </c>
      <c r="B46" s="95">
        <f t="shared" ref="B46:P46" si="25">B45</f>
        <v>105</v>
      </c>
      <c r="C46" s="75" t="str">
        <f t="shared" si="25"/>
        <v>Azar</v>
      </c>
      <c r="D46" s="75" t="str">
        <f t="shared" si="25"/>
        <v>301 SALMON DEL ATLANTICO (SALMO SALAR) </v>
      </c>
      <c r="E46" s="75" t="str">
        <f t="shared" si="25"/>
        <v>1 ADULTOS</v>
      </c>
      <c r="F46" s="76">
        <f t="shared" si="25"/>
        <v>100513</v>
      </c>
      <c r="G46" s="77">
        <f t="shared" si="25"/>
        <v>2940</v>
      </c>
      <c r="H46" s="78">
        <f t="shared" si="25"/>
        <v>295508.22</v>
      </c>
      <c r="I46" s="79">
        <f t="shared" si="25"/>
        <v>12.9</v>
      </c>
      <c r="J46" s="79" t="str">
        <f t="shared" si="25"/>
        <v>No</v>
      </c>
      <c r="K46" s="79">
        <f t="shared" si="25"/>
        <v>30</v>
      </c>
      <c r="L46" s="79">
        <f t="shared" si="25"/>
        <v>7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30">
        <v>0.0</v>
      </c>
      <c r="S46" s="30">
        <v>1.0</v>
      </c>
      <c r="T46" s="99">
        <v>2.0</v>
      </c>
      <c r="U46" s="9"/>
      <c r="V46" s="10"/>
      <c r="W46" s="97" t="s">
        <v>85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44315</v>
      </c>
      <c r="B47" s="95">
        <f t="shared" ref="B47:P47" si="26">B46</f>
        <v>105</v>
      </c>
      <c r="C47" s="75" t="str">
        <f t="shared" si="26"/>
        <v>Azar</v>
      </c>
      <c r="D47" s="75" t="str">
        <f t="shared" si="26"/>
        <v>301 SALMON DEL ATLANTICO (SALMO SALAR) </v>
      </c>
      <c r="E47" s="75" t="str">
        <f t="shared" si="26"/>
        <v>1 ADULTOS</v>
      </c>
      <c r="F47" s="76">
        <f t="shared" si="26"/>
        <v>100513</v>
      </c>
      <c r="G47" s="77">
        <f t="shared" si="26"/>
        <v>2940</v>
      </c>
      <c r="H47" s="78">
        <f t="shared" si="26"/>
        <v>295508.22</v>
      </c>
      <c r="I47" s="79">
        <f t="shared" si="26"/>
        <v>12.9</v>
      </c>
      <c r="J47" s="79" t="str">
        <f t="shared" si="26"/>
        <v>No</v>
      </c>
      <c r="K47" s="79">
        <f t="shared" si="26"/>
        <v>30</v>
      </c>
      <c r="L47" s="79">
        <f t="shared" si="26"/>
        <v>7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30">
        <v>0.0</v>
      </c>
      <c r="S47" s="30">
        <v>0.0</v>
      </c>
      <c r="T47" s="99">
        <v>0.0</v>
      </c>
      <c r="U47" s="9"/>
      <c r="V47" s="10"/>
      <c r="W47" s="97" t="s">
        <v>86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44315</v>
      </c>
      <c r="B48" s="95">
        <f t="shared" ref="B48:P48" si="27">B47</f>
        <v>105</v>
      </c>
      <c r="C48" s="75" t="str">
        <f t="shared" si="27"/>
        <v>Azar</v>
      </c>
      <c r="D48" s="75" t="str">
        <f t="shared" si="27"/>
        <v>301 SALMON DEL ATLANTICO (SALMO SALAR) </v>
      </c>
      <c r="E48" s="75" t="str">
        <f t="shared" si="27"/>
        <v>1 ADULTOS</v>
      </c>
      <c r="F48" s="76">
        <f t="shared" si="27"/>
        <v>100513</v>
      </c>
      <c r="G48" s="77">
        <f t="shared" si="27"/>
        <v>2940</v>
      </c>
      <c r="H48" s="78">
        <f t="shared" si="27"/>
        <v>295508.22</v>
      </c>
      <c r="I48" s="79">
        <f t="shared" si="27"/>
        <v>12.9</v>
      </c>
      <c r="J48" s="79" t="str">
        <f t="shared" si="27"/>
        <v>No</v>
      </c>
      <c r="K48" s="79">
        <f t="shared" si="27"/>
        <v>30</v>
      </c>
      <c r="L48" s="79">
        <f t="shared" si="27"/>
        <v>7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30">
        <v>0.0</v>
      </c>
      <c r="S48" s="30">
        <v>0.0</v>
      </c>
      <c r="T48" s="99">
        <v>0.0</v>
      </c>
      <c r="U48" s="9"/>
      <c r="V48" s="10"/>
      <c r="W48" s="97" t="s">
        <v>87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44315</v>
      </c>
      <c r="B49" s="95">
        <f t="shared" ref="B49:P49" si="28">B48</f>
        <v>105</v>
      </c>
      <c r="C49" s="75" t="str">
        <f t="shared" si="28"/>
        <v>Azar</v>
      </c>
      <c r="D49" s="75" t="str">
        <f t="shared" si="28"/>
        <v>301 SALMON DEL ATLANTICO (SALMO SALAR) </v>
      </c>
      <c r="E49" s="75" t="str">
        <f t="shared" si="28"/>
        <v>1 ADULTOS</v>
      </c>
      <c r="F49" s="76">
        <f t="shared" si="28"/>
        <v>100513</v>
      </c>
      <c r="G49" s="77">
        <f t="shared" si="28"/>
        <v>2940</v>
      </c>
      <c r="H49" s="78">
        <f t="shared" si="28"/>
        <v>295508.22</v>
      </c>
      <c r="I49" s="79">
        <f t="shared" si="28"/>
        <v>12.9</v>
      </c>
      <c r="J49" s="79" t="str">
        <f t="shared" si="28"/>
        <v>No</v>
      </c>
      <c r="K49" s="79">
        <f t="shared" si="28"/>
        <v>30</v>
      </c>
      <c r="L49" s="79">
        <f t="shared" si="28"/>
        <v>7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30">
        <v>0.0</v>
      </c>
      <c r="S49" s="30">
        <v>1.0</v>
      </c>
      <c r="T49" s="99">
        <v>1.0</v>
      </c>
      <c r="U49" s="9"/>
      <c r="V49" s="10"/>
      <c r="W49" s="97" t="s">
        <v>88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44315</v>
      </c>
      <c r="B50" s="95">
        <f t="shared" ref="B50:P50" si="29">B49</f>
        <v>105</v>
      </c>
      <c r="C50" s="75" t="str">
        <f t="shared" si="29"/>
        <v>Azar</v>
      </c>
      <c r="D50" s="75" t="str">
        <f t="shared" si="29"/>
        <v>301 SALMON DEL ATLANTICO (SALMO SALAR) </v>
      </c>
      <c r="E50" s="75" t="str">
        <f t="shared" si="29"/>
        <v>1 ADULTOS</v>
      </c>
      <c r="F50" s="76">
        <f t="shared" si="29"/>
        <v>100513</v>
      </c>
      <c r="G50" s="77">
        <f t="shared" si="29"/>
        <v>2940</v>
      </c>
      <c r="H50" s="78">
        <f t="shared" si="29"/>
        <v>295508.22</v>
      </c>
      <c r="I50" s="79">
        <f t="shared" si="29"/>
        <v>12.9</v>
      </c>
      <c r="J50" s="79" t="str">
        <f t="shared" si="29"/>
        <v>No</v>
      </c>
      <c r="K50" s="79">
        <f t="shared" si="29"/>
        <v>30</v>
      </c>
      <c r="L50" s="79">
        <f t="shared" si="29"/>
        <v>7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30">
        <v>1.0</v>
      </c>
      <c r="S50" s="30">
        <v>1.0</v>
      </c>
      <c r="T50" s="99">
        <v>0.0</v>
      </c>
      <c r="U50" s="9"/>
      <c r="V50" s="10"/>
      <c r="W50" s="97" t="s">
        <v>31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44315</v>
      </c>
      <c r="B51" s="95">
        <f t="shared" ref="B51:P51" si="30">B50</f>
        <v>105</v>
      </c>
      <c r="C51" s="75" t="str">
        <f t="shared" si="30"/>
        <v>Azar</v>
      </c>
      <c r="D51" s="75" t="str">
        <f t="shared" si="30"/>
        <v>301 SALMON DEL ATLANTICO (SALMO SALAR) </v>
      </c>
      <c r="E51" s="75" t="str">
        <f t="shared" si="30"/>
        <v>1 ADULTOS</v>
      </c>
      <c r="F51" s="76">
        <f t="shared" si="30"/>
        <v>100513</v>
      </c>
      <c r="G51" s="77">
        <f t="shared" si="30"/>
        <v>2940</v>
      </c>
      <c r="H51" s="78">
        <f t="shared" si="30"/>
        <v>295508.22</v>
      </c>
      <c r="I51" s="79">
        <f t="shared" si="30"/>
        <v>12.9</v>
      </c>
      <c r="J51" s="79" t="str">
        <f t="shared" si="30"/>
        <v>No</v>
      </c>
      <c r="K51" s="79">
        <f t="shared" si="30"/>
        <v>30</v>
      </c>
      <c r="L51" s="79">
        <f t="shared" si="30"/>
        <v>7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30">
        <v>0.0</v>
      </c>
      <c r="S51" s="30">
        <v>1.0</v>
      </c>
      <c r="T51" s="99">
        <v>0.0</v>
      </c>
      <c r="U51" s="9"/>
      <c r="V51" s="10"/>
      <c r="W51" s="97" t="s">
        <v>89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100">
        <f t="shared" si="22"/>
        <v>44315</v>
      </c>
      <c r="B52" s="74">
        <f t="shared" ref="B52:P52" si="31">B51</f>
        <v>105</v>
      </c>
      <c r="C52" s="84" t="str">
        <f t="shared" si="31"/>
        <v>Azar</v>
      </c>
      <c r="D52" s="84" t="str">
        <f t="shared" si="31"/>
        <v>301 SALMON DEL ATLANTICO (SALMO SALAR) </v>
      </c>
      <c r="E52" s="84" t="str">
        <f t="shared" si="31"/>
        <v>1 ADULTOS</v>
      </c>
      <c r="F52" s="85">
        <f t="shared" si="31"/>
        <v>100513</v>
      </c>
      <c r="G52" s="86">
        <f t="shared" si="31"/>
        <v>2940</v>
      </c>
      <c r="H52" s="87">
        <f t="shared" si="31"/>
        <v>295508.22</v>
      </c>
      <c r="I52" s="88">
        <f t="shared" si="31"/>
        <v>12.9</v>
      </c>
      <c r="J52" s="88" t="str">
        <f t="shared" si="31"/>
        <v>No</v>
      </c>
      <c r="K52" s="88">
        <f t="shared" si="31"/>
        <v>30</v>
      </c>
      <c r="L52" s="88">
        <f t="shared" si="31"/>
        <v>7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69</v>
      </c>
      <c r="R52" s="101">
        <v>0.0</v>
      </c>
      <c r="S52" s="101">
        <v>0.0</v>
      </c>
      <c r="T52" s="102">
        <v>1.0</v>
      </c>
      <c r="U52" s="9"/>
      <c r="V52" s="10"/>
      <c r="W52" s="97" t="s">
        <v>90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91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+A18</f>
        <v>44315</v>
      </c>
      <c r="B54" s="62">
        <v>106.0</v>
      </c>
      <c r="C54" s="63" t="s">
        <v>2</v>
      </c>
      <c r="D54" s="64" t="s">
        <v>7</v>
      </c>
      <c r="E54" s="63" t="s">
        <v>65</v>
      </c>
      <c r="F54" s="65">
        <v>100217.0</v>
      </c>
      <c r="G54" s="66">
        <v>2934.0</v>
      </c>
      <c r="H54" s="67">
        <f>+(F54*G54)/1000</f>
        <v>294036.678</v>
      </c>
      <c r="I54" s="68">
        <v>12.9</v>
      </c>
      <c r="J54" s="68" t="s">
        <v>38</v>
      </c>
      <c r="K54" s="68">
        <v>30.0</v>
      </c>
      <c r="L54" s="69">
        <v>6.9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92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44315</v>
      </c>
      <c r="B55" s="95">
        <f t="shared" ref="B55:P55" si="32">B54</f>
        <v>106</v>
      </c>
      <c r="C55" s="75" t="str">
        <f t="shared" si="32"/>
        <v>Azar</v>
      </c>
      <c r="D55" s="75" t="str">
        <f t="shared" si="32"/>
        <v>301 SALMON DEL ATLANTICO (SALMO SALAR) </v>
      </c>
      <c r="E55" s="75" t="str">
        <f t="shared" si="32"/>
        <v>1 ADULTOS</v>
      </c>
      <c r="F55" s="76">
        <f t="shared" si="32"/>
        <v>100217</v>
      </c>
      <c r="G55" s="77">
        <f t="shared" si="32"/>
        <v>2934</v>
      </c>
      <c r="H55" s="78">
        <f t="shared" si="32"/>
        <v>294036.678</v>
      </c>
      <c r="I55" s="79">
        <f t="shared" si="32"/>
        <v>12.9</v>
      </c>
      <c r="J55" s="79" t="str">
        <f t="shared" si="32"/>
        <v>No</v>
      </c>
      <c r="K55" s="79">
        <f t="shared" si="32"/>
        <v>30</v>
      </c>
      <c r="L55" s="79">
        <f t="shared" si="32"/>
        <v>6.9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30">
        <v>0.0</v>
      </c>
      <c r="S55" s="30">
        <v>0.0</v>
      </c>
      <c r="T55" s="99">
        <v>2.0</v>
      </c>
      <c r="U55" s="9"/>
      <c r="V55" s="10"/>
      <c r="W55" s="97" t="s">
        <v>93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44315</v>
      </c>
      <c r="B56" s="95">
        <f t="shared" ref="B56:P56" si="34">B55</f>
        <v>106</v>
      </c>
      <c r="C56" s="75" t="str">
        <f t="shared" si="34"/>
        <v>Azar</v>
      </c>
      <c r="D56" s="75" t="str">
        <f t="shared" si="34"/>
        <v>301 SALMON DEL ATLANTICO (SALMO SALAR) </v>
      </c>
      <c r="E56" s="75" t="str">
        <f t="shared" si="34"/>
        <v>1 ADULTOS</v>
      </c>
      <c r="F56" s="76">
        <f t="shared" si="34"/>
        <v>100217</v>
      </c>
      <c r="G56" s="77">
        <f t="shared" si="34"/>
        <v>2934</v>
      </c>
      <c r="H56" s="78">
        <f t="shared" si="34"/>
        <v>294036.678</v>
      </c>
      <c r="I56" s="79">
        <f t="shared" si="34"/>
        <v>12.9</v>
      </c>
      <c r="J56" s="79" t="str">
        <f t="shared" si="34"/>
        <v>No</v>
      </c>
      <c r="K56" s="79">
        <f t="shared" si="34"/>
        <v>30</v>
      </c>
      <c r="L56" s="79">
        <f t="shared" si="34"/>
        <v>6.9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30">
        <v>1.0</v>
      </c>
      <c r="S56" s="30">
        <v>1.0</v>
      </c>
      <c r="T56" s="99">
        <v>0.0</v>
      </c>
      <c r="U56" s="9"/>
      <c r="V56" s="10"/>
      <c r="W56" s="97" t="s">
        <v>94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44315</v>
      </c>
      <c r="B57" s="95">
        <f t="shared" ref="B57:P57" si="35">B56</f>
        <v>106</v>
      </c>
      <c r="C57" s="75" t="str">
        <f t="shared" si="35"/>
        <v>Azar</v>
      </c>
      <c r="D57" s="75" t="str">
        <f t="shared" si="35"/>
        <v>301 SALMON DEL ATLANTICO (SALMO SALAR) </v>
      </c>
      <c r="E57" s="75" t="str">
        <f t="shared" si="35"/>
        <v>1 ADULTOS</v>
      </c>
      <c r="F57" s="76">
        <f t="shared" si="35"/>
        <v>100217</v>
      </c>
      <c r="G57" s="77">
        <f t="shared" si="35"/>
        <v>2934</v>
      </c>
      <c r="H57" s="78">
        <f t="shared" si="35"/>
        <v>294036.678</v>
      </c>
      <c r="I57" s="79">
        <f t="shared" si="35"/>
        <v>12.9</v>
      </c>
      <c r="J57" s="79" t="str">
        <f t="shared" si="35"/>
        <v>No</v>
      </c>
      <c r="K57" s="79">
        <f t="shared" si="35"/>
        <v>30</v>
      </c>
      <c r="L57" s="79">
        <f t="shared" si="35"/>
        <v>6.9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30">
        <v>0.0</v>
      </c>
      <c r="S57" s="30">
        <v>0.0</v>
      </c>
      <c r="T57" s="99">
        <v>0.0</v>
      </c>
      <c r="U57" s="9"/>
      <c r="V57" s="10"/>
      <c r="W57" s="97" t="s">
        <v>95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44315</v>
      </c>
      <c r="B58" s="95">
        <f t="shared" ref="B58:P58" si="36">B57</f>
        <v>106</v>
      </c>
      <c r="C58" s="75" t="str">
        <f t="shared" si="36"/>
        <v>Azar</v>
      </c>
      <c r="D58" s="75" t="str">
        <f t="shared" si="36"/>
        <v>301 SALMON DEL ATLANTICO (SALMO SALAR) </v>
      </c>
      <c r="E58" s="75" t="str">
        <f t="shared" si="36"/>
        <v>1 ADULTOS</v>
      </c>
      <c r="F58" s="76">
        <f t="shared" si="36"/>
        <v>100217</v>
      </c>
      <c r="G58" s="77">
        <f t="shared" si="36"/>
        <v>2934</v>
      </c>
      <c r="H58" s="78">
        <f t="shared" si="36"/>
        <v>294036.678</v>
      </c>
      <c r="I58" s="79">
        <f t="shared" si="36"/>
        <v>12.9</v>
      </c>
      <c r="J58" s="79" t="str">
        <f t="shared" si="36"/>
        <v>No</v>
      </c>
      <c r="K58" s="79">
        <f t="shared" si="36"/>
        <v>30</v>
      </c>
      <c r="L58" s="79">
        <f t="shared" si="36"/>
        <v>6.9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30">
        <v>0.0</v>
      </c>
      <c r="S58" s="30">
        <v>0.0</v>
      </c>
      <c r="T58" s="99">
        <v>1.0</v>
      </c>
      <c r="U58" s="9"/>
      <c r="V58" s="10"/>
      <c r="W58" s="97" t="s">
        <v>96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44315</v>
      </c>
      <c r="B59" s="95">
        <f t="shared" ref="B59:P59" si="37">B58</f>
        <v>106</v>
      </c>
      <c r="C59" s="75" t="str">
        <f t="shared" si="37"/>
        <v>Azar</v>
      </c>
      <c r="D59" s="75" t="str">
        <f t="shared" si="37"/>
        <v>301 SALMON DEL ATLANTICO (SALMO SALAR) </v>
      </c>
      <c r="E59" s="75" t="str">
        <f t="shared" si="37"/>
        <v>1 ADULTOS</v>
      </c>
      <c r="F59" s="76">
        <f t="shared" si="37"/>
        <v>100217</v>
      </c>
      <c r="G59" s="77">
        <f t="shared" si="37"/>
        <v>2934</v>
      </c>
      <c r="H59" s="78">
        <f t="shared" si="37"/>
        <v>294036.678</v>
      </c>
      <c r="I59" s="79">
        <f t="shared" si="37"/>
        <v>12.9</v>
      </c>
      <c r="J59" s="79" t="str">
        <f t="shared" si="37"/>
        <v>No</v>
      </c>
      <c r="K59" s="79">
        <f t="shared" si="37"/>
        <v>30</v>
      </c>
      <c r="L59" s="79">
        <f t="shared" si="37"/>
        <v>6.9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30">
        <v>0.0</v>
      </c>
      <c r="S59" s="30">
        <v>2.0</v>
      </c>
      <c r="T59" s="99">
        <v>0.0</v>
      </c>
      <c r="U59" s="9"/>
      <c r="V59" s="10"/>
      <c r="W59" s="97" t="s">
        <v>97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44315</v>
      </c>
      <c r="B60" s="95">
        <f t="shared" ref="B60:P60" si="38">B59</f>
        <v>106</v>
      </c>
      <c r="C60" s="75" t="str">
        <f t="shared" si="38"/>
        <v>Azar</v>
      </c>
      <c r="D60" s="75" t="str">
        <f t="shared" si="38"/>
        <v>301 SALMON DEL ATLANTICO (SALMO SALAR) </v>
      </c>
      <c r="E60" s="75" t="str">
        <f t="shared" si="38"/>
        <v>1 ADULTOS</v>
      </c>
      <c r="F60" s="76">
        <f t="shared" si="38"/>
        <v>100217</v>
      </c>
      <c r="G60" s="77">
        <f t="shared" si="38"/>
        <v>2934</v>
      </c>
      <c r="H60" s="78">
        <f t="shared" si="38"/>
        <v>294036.678</v>
      </c>
      <c r="I60" s="79">
        <f t="shared" si="38"/>
        <v>12.9</v>
      </c>
      <c r="J60" s="79" t="str">
        <f t="shared" si="38"/>
        <v>No</v>
      </c>
      <c r="K60" s="79">
        <f t="shared" si="38"/>
        <v>30</v>
      </c>
      <c r="L60" s="79">
        <f t="shared" si="38"/>
        <v>6.9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30">
        <v>0.0</v>
      </c>
      <c r="S60" s="30">
        <v>0.0</v>
      </c>
      <c r="T60" s="99">
        <v>1.0</v>
      </c>
      <c r="U60" s="9"/>
      <c r="V60" s="10"/>
      <c r="W60" s="97" t="s">
        <v>98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44315</v>
      </c>
      <c r="B61" s="95">
        <f t="shared" ref="B61:P61" si="39">B60</f>
        <v>106</v>
      </c>
      <c r="C61" s="75" t="str">
        <f t="shared" si="39"/>
        <v>Azar</v>
      </c>
      <c r="D61" s="75" t="str">
        <f t="shared" si="39"/>
        <v>301 SALMON DEL ATLANTICO (SALMO SALAR) </v>
      </c>
      <c r="E61" s="75" t="str">
        <f t="shared" si="39"/>
        <v>1 ADULTOS</v>
      </c>
      <c r="F61" s="76">
        <f t="shared" si="39"/>
        <v>100217</v>
      </c>
      <c r="G61" s="77">
        <f t="shared" si="39"/>
        <v>2934</v>
      </c>
      <c r="H61" s="78">
        <f t="shared" si="39"/>
        <v>294036.678</v>
      </c>
      <c r="I61" s="79">
        <f t="shared" si="39"/>
        <v>12.9</v>
      </c>
      <c r="J61" s="79" t="str">
        <f t="shared" si="39"/>
        <v>No</v>
      </c>
      <c r="K61" s="79">
        <f t="shared" si="39"/>
        <v>30</v>
      </c>
      <c r="L61" s="79">
        <f t="shared" si="39"/>
        <v>6.9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30">
        <v>3.0</v>
      </c>
      <c r="S61" s="30">
        <v>0.0</v>
      </c>
      <c r="T61" s="99">
        <v>0.0</v>
      </c>
      <c r="U61" s="9"/>
      <c r="V61" s="10"/>
      <c r="W61" s="97" t="s">
        <v>99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44315</v>
      </c>
      <c r="B62" s="95">
        <f t="shared" ref="B62:P62" si="40">B61</f>
        <v>106</v>
      </c>
      <c r="C62" s="75" t="str">
        <f t="shared" si="40"/>
        <v>Azar</v>
      </c>
      <c r="D62" s="75" t="str">
        <f t="shared" si="40"/>
        <v>301 SALMON DEL ATLANTICO (SALMO SALAR) </v>
      </c>
      <c r="E62" s="75" t="str">
        <f t="shared" si="40"/>
        <v>1 ADULTOS</v>
      </c>
      <c r="F62" s="76">
        <f t="shared" si="40"/>
        <v>100217</v>
      </c>
      <c r="G62" s="77">
        <f t="shared" si="40"/>
        <v>2934</v>
      </c>
      <c r="H62" s="78">
        <f t="shared" si="40"/>
        <v>294036.678</v>
      </c>
      <c r="I62" s="79">
        <f t="shared" si="40"/>
        <v>12.9</v>
      </c>
      <c r="J62" s="79" t="str">
        <f t="shared" si="40"/>
        <v>No</v>
      </c>
      <c r="K62" s="79">
        <f t="shared" si="40"/>
        <v>30</v>
      </c>
      <c r="L62" s="79">
        <f t="shared" si="40"/>
        <v>6.9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30">
        <v>0.0</v>
      </c>
      <c r="S62" s="30">
        <v>0.0</v>
      </c>
      <c r="T62" s="99">
        <v>0.0</v>
      </c>
      <c r="U62" s="9"/>
      <c r="V62" s="10"/>
      <c r="W62" s="97" t="s">
        <v>100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44315</v>
      </c>
      <c r="B63" s="95">
        <f t="shared" ref="B63:P63" si="41">B62</f>
        <v>106</v>
      </c>
      <c r="C63" s="75" t="str">
        <f t="shared" si="41"/>
        <v>Azar</v>
      </c>
      <c r="D63" s="75" t="str">
        <f t="shared" si="41"/>
        <v>301 SALMON DEL ATLANTICO (SALMO SALAR) </v>
      </c>
      <c r="E63" s="75" t="str">
        <f t="shared" si="41"/>
        <v>1 ADULTOS</v>
      </c>
      <c r="F63" s="76">
        <f t="shared" si="41"/>
        <v>100217</v>
      </c>
      <c r="G63" s="77">
        <f t="shared" si="41"/>
        <v>2934</v>
      </c>
      <c r="H63" s="78">
        <f t="shared" si="41"/>
        <v>294036.678</v>
      </c>
      <c r="I63" s="79">
        <f t="shared" si="41"/>
        <v>12.9</v>
      </c>
      <c r="J63" s="79" t="str">
        <f t="shared" si="41"/>
        <v>No</v>
      </c>
      <c r="K63" s="79">
        <f t="shared" si="41"/>
        <v>30</v>
      </c>
      <c r="L63" s="79">
        <f t="shared" si="41"/>
        <v>6.9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30">
        <v>0.0</v>
      </c>
      <c r="S63" s="30">
        <v>1.0</v>
      </c>
      <c r="T63" s="99">
        <v>0.0</v>
      </c>
      <c r="U63" s="9"/>
      <c r="V63" s="10"/>
      <c r="W63" s="97" t="s">
        <v>101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100">
        <f t="shared" si="33"/>
        <v>44315</v>
      </c>
      <c r="B64" s="74">
        <f t="shared" ref="B64:P64" si="42">B63</f>
        <v>106</v>
      </c>
      <c r="C64" s="84" t="str">
        <f t="shared" si="42"/>
        <v>Azar</v>
      </c>
      <c r="D64" s="84" t="str">
        <f t="shared" si="42"/>
        <v>301 SALMON DEL ATLANTICO (SALMO SALAR) </v>
      </c>
      <c r="E64" s="84" t="str">
        <f t="shared" si="42"/>
        <v>1 ADULTOS</v>
      </c>
      <c r="F64" s="85">
        <f t="shared" si="42"/>
        <v>100217</v>
      </c>
      <c r="G64" s="86">
        <f t="shared" si="42"/>
        <v>2934</v>
      </c>
      <c r="H64" s="87">
        <f t="shared" si="42"/>
        <v>294036.678</v>
      </c>
      <c r="I64" s="88">
        <f t="shared" si="42"/>
        <v>12.9</v>
      </c>
      <c r="J64" s="88" t="str">
        <f t="shared" si="42"/>
        <v>No</v>
      </c>
      <c r="K64" s="88">
        <f t="shared" si="42"/>
        <v>30</v>
      </c>
      <c r="L64" s="88">
        <f t="shared" si="42"/>
        <v>6.9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69</v>
      </c>
      <c r="R64" s="101">
        <v>0.0</v>
      </c>
      <c r="S64" s="101">
        <v>0.0</v>
      </c>
      <c r="T64" s="102">
        <v>0.0</v>
      </c>
      <c r="U64" s="9"/>
      <c r="V64" s="10"/>
      <c r="W64" s="97" t="s">
        <v>102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103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>
        <f>+A18</f>
        <v>44315</v>
      </c>
      <c r="B66" s="62">
        <v>107.0</v>
      </c>
      <c r="C66" s="63" t="s">
        <v>2</v>
      </c>
      <c r="D66" s="64" t="s">
        <v>7</v>
      </c>
      <c r="E66" s="63" t="s">
        <v>65</v>
      </c>
      <c r="F66" s="63">
        <v>91970.0</v>
      </c>
      <c r="G66" s="63">
        <v>1883.0</v>
      </c>
      <c r="H66" s="67">
        <f>+(F66*G66)/1000</f>
        <v>173179.51</v>
      </c>
      <c r="I66" s="68">
        <v>12.9</v>
      </c>
      <c r="J66" s="68" t="s">
        <v>38</v>
      </c>
      <c r="K66" s="68">
        <v>30.0</v>
      </c>
      <c r="L66" s="69">
        <v>4.1</v>
      </c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>
        <v>0.0</v>
      </c>
      <c r="S66" s="71">
        <v>0.0</v>
      </c>
      <c r="T66" s="72">
        <v>0.0</v>
      </c>
      <c r="U66" s="9"/>
      <c r="V66" s="10"/>
      <c r="W66" s="97" t="s">
        <v>104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>
        <f t="shared" ref="A67:A76" si="44">IF(A66="","",A66)</f>
        <v>44315</v>
      </c>
      <c r="B67" s="95">
        <f t="shared" ref="B67:P67" si="43">B66</f>
        <v>107</v>
      </c>
      <c r="C67" s="75" t="str">
        <f t="shared" si="43"/>
        <v>Azar</v>
      </c>
      <c r="D67" s="75" t="str">
        <f t="shared" si="43"/>
        <v>301 SALMON DEL ATLANTICO (SALMO SALAR) </v>
      </c>
      <c r="E67" s="75" t="str">
        <f t="shared" si="43"/>
        <v>1 ADULTOS</v>
      </c>
      <c r="F67" s="95">
        <f t="shared" si="43"/>
        <v>91970</v>
      </c>
      <c r="G67" s="79">
        <f t="shared" si="43"/>
        <v>1883</v>
      </c>
      <c r="H67" s="78">
        <f t="shared" si="43"/>
        <v>173179.51</v>
      </c>
      <c r="I67" s="79">
        <f t="shared" si="43"/>
        <v>12.9</v>
      </c>
      <c r="J67" s="79" t="str">
        <f t="shared" si="43"/>
        <v>No</v>
      </c>
      <c r="K67" s="79">
        <f t="shared" si="43"/>
        <v>30</v>
      </c>
      <c r="L67" s="79">
        <f t="shared" si="43"/>
        <v>4.1</v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>
        <v>0.0</v>
      </c>
      <c r="S67" s="30">
        <v>0.0</v>
      </c>
      <c r="T67" s="99">
        <v>0.0</v>
      </c>
      <c r="U67" s="9"/>
      <c r="V67" s="10"/>
      <c r="W67" s="97" t="s">
        <v>105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>
        <f t="shared" si="44"/>
        <v>44315</v>
      </c>
      <c r="B68" s="95">
        <f t="shared" ref="B68:P68" si="45">B67</f>
        <v>107</v>
      </c>
      <c r="C68" s="75" t="str">
        <f t="shared" si="45"/>
        <v>Azar</v>
      </c>
      <c r="D68" s="75" t="str">
        <f t="shared" si="45"/>
        <v>301 SALMON DEL ATLANTICO (SALMO SALAR) </v>
      </c>
      <c r="E68" s="75" t="str">
        <f t="shared" si="45"/>
        <v>1 ADULTOS</v>
      </c>
      <c r="F68" s="95">
        <f t="shared" si="45"/>
        <v>91970</v>
      </c>
      <c r="G68" s="79">
        <f t="shared" si="45"/>
        <v>1883</v>
      </c>
      <c r="H68" s="78">
        <f t="shared" si="45"/>
        <v>173179.51</v>
      </c>
      <c r="I68" s="79">
        <f t="shared" si="45"/>
        <v>12.9</v>
      </c>
      <c r="J68" s="79" t="str">
        <f t="shared" si="45"/>
        <v>No</v>
      </c>
      <c r="K68" s="79">
        <f t="shared" si="45"/>
        <v>30</v>
      </c>
      <c r="L68" s="79">
        <f t="shared" si="45"/>
        <v>4.1</v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>
        <v>0.0</v>
      </c>
      <c r="S68" s="30">
        <v>0.0</v>
      </c>
      <c r="T68" s="99">
        <v>1.0</v>
      </c>
      <c r="U68" s="9"/>
      <c r="V68" s="10"/>
      <c r="W68" s="97" t="s">
        <v>106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>
        <f t="shared" si="44"/>
        <v>44315</v>
      </c>
      <c r="B69" s="95">
        <f t="shared" ref="B69:P69" si="46">B68</f>
        <v>107</v>
      </c>
      <c r="C69" s="75" t="str">
        <f t="shared" si="46"/>
        <v>Azar</v>
      </c>
      <c r="D69" s="75" t="str">
        <f t="shared" si="46"/>
        <v>301 SALMON DEL ATLANTICO (SALMO SALAR) </v>
      </c>
      <c r="E69" s="75" t="str">
        <f t="shared" si="46"/>
        <v>1 ADULTOS</v>
      </c>
      <c r="F69" s="95">
        <f t="shared" si="46"/>
        <v>91970</v>
      </c>
      <c r="G69" s="79">
        <f t="shared" si="46"/>
        <v>1883</v>
      </c>
      <c r="H69" s="78">
        <f t="shared" si="46"/>
        <v>173179.51</v>
      </c>
      <c r="I69" s="79">
        <f t="shared" si="46"/>
        <v>12.9</v>
      </c>
      <c r="J69" s="79" t="str">
        <f t="shared" si="46"/>
        <v>No</v>
      </c>
      <c r="K69" s="79">
        <f t="shared" si="46"/>
        <v>30</v>
      </c>
      <c r="L69" s="79">
        <f t="shared" si="46"/>
        <v>4.1</v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>
        <v>1.0</v>
      </c>
      <c r="S69" s="30">
        <v>1.0</v>
      </c>
      <c r="T69" s="99">
        <v>1.0</v>
      </c>
      <c r="U69" s="9"/>
      <c r="V69" s="10"/>
      <c r="W69" s="97" t="s">
        <v>107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>
        <f t="shared" si="44"/>
        <v>44315</v>
      </c>
      <c r="B70" s="95">
        <f t="shared" ref="B70:P70" si="47">B69</f>
        <v>107</v>
      </c>
      <c r="C70" s="75" t="str">
        <f t="shared" si="47"/>
        <v>Azar</v>
      </c>
      <c r="D70" s="75" t="str">
        <f t="shared" si="47"/>
        <v>301 SALMON DEL ATLANTICO (SALMO SALAR) </v>
      </c>
      <c r="E70" s="75" t="str">
        <f t="shared" si="47"/>
        <v>1 ADULTOS</v>
      </c>
      <c r="F70" s="95">
        <f t="shared" si="47"/>
        <v>91970</v>
      </c>
      <c r="G70" s="79">
        <f t="shared" si="47"/>
        <v>1883</v>
      </c>
      <c r="H70" s="78">
        <f t="shared" si="47"/>
        <v>173179.51</v>
      </c>
      <c r="I70" s="79">
        <f t="shared" si="47"/>
        <v>12.9</v>
      </c>
      <c r="J70" s="79" t="str">
        <f t="shared" si="47"/>
        <v>No</v>
      </c>
      <c r="K70" s="79">
        <f t="shared" si="47"/>
        <v>30</v>
      </c>
      <c r="L70" s="79">
        <f t="shared" si="47"/>
        <v>4.1</v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>
        <v>0.0</v>
      </c>
      <c r="S70" s="30">
        <v>0.0</v>
      </c>
      <c r="T70" s="99">
        <v>1.0</v>
      </c>
      <c r="U70" s="9"/>
      <c r="V70" s="10"/>
      <c r="W70" s="97" t="s">
        <v>108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>
        <f t="shared" si="44"/>
        <v>44315</v>
      </c>
      <c r="B71" s="95">
        <f t="shared" ref="B71:P71" si="48">B70</f>
        <v>107</v>
      </c>
      <c r="C71" s="75" t="str">
        <f t="shared" si="48"/>
        <v>Azar</v>
      </c>
      <c r="D71" s="75" t="str">
        <f t="shared" si="48"/>
        <v>301 SALMON DEL ATLANTICO (SALMO SALAR) </v>
      </c>
      <c r="E71" s="75" t="str">
        <f t="shared" si="48"/>
        <v>1 ADULTOS</v>
      </c>
      <c r="F71" s="95">
        <f t="shared" si="48"/>
        <v>91970</v>
      </c>
      <c r="G71" s="79">
        <f t="shared" si="48"/>
        <v>1883</v>
      </c>
      <c r="H71" s="78">
        <f t="shared" si="48"/>
        <v>173179.51</v>
      </c>
      <c r="I71" s="79">
        <f t="shared" si="48"/>
        <v>12.9</v>
      </c>
      <c r="J71" s="79" t="str">
        <f t="shared" si="48"/>
        <v>No</v>
      </c>
      <c r="K71" s="79">
        <f t="shared" si="48"/>
        <v>30</v>
      </c>
      <c r="L71" s="79">
        <f t="shared" si="48"/>
        <v>4.1</v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>
        <v>0.0</v>
      </c>
      <c r="S71" s="30">
        <v>0.0</v>
      </c>
      <c r="T71" s="99">
        <v>0.0</v>
      </c>
      <c r="U71" s="9"/>
      <c r="V71" s="10"/>
      <c r="W71" s="97" t="s">
        <v>109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>
        <f t="shared" si="44"/>
        <v>44315</v>
      </c>
      <c r="B72" s="95">
        <f t="shared" ref="B72:P72" si="49">B71</f>
        <v>107</v>
      </c>
      <c r="C72" s="75" t="str">
        <f t="shared" si="49"/>
        <v>Azar</v>
      </c>
      <c r="D72" s="75" t="str">
        <f t="shared" si="49"/>
        <v>301 SALMON DEL ATLANTICO (SALMO SALAR) </v>
      </c>
      <c r="E72" s="75" t="str">
        <f t="shared" si="49"/>
        <v>1 ADULTOS</v>
      </c>
      <c r="F72" s="95">
        <f t="shared" si="49"/>
        <v>91970</v>
      </c>
      <c r="G72" s="79">
        <f t="shared" si="49"/>
        <v>1883</v>
      </c>
      <c r="H72" s="78">
        <f t="shared" si="49"/>
        <v>173179.51</v>
      </c>
      <c r="I72" s="79">
        <f t="shared" si="49"/>
        <v>12.9</v>
      </c>
      <c r="J72" s="79" t="str">
        <f t="shared" si="49"/>
        <v>No</v>
      </c>
      <c r="K72" s="79">
        <f t="shared" si="49"/>
        <v>30</v>
      </c>
      <c r="L72" s="79">
        <f t="shared" si="49"/>
        <v>4.1</v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>
        <v>1.0</v>
      </c>
      <c r="S72" s="30">
        <v>0.0</v>
      </c>
      <c r="T72" s="99">
        <v>0.0</v>
      </c>
      <c r="U72" s="9"/>
      <c r="V72" s="10"/>
      <c r="W72" s="97" t="s">
        <v>110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>
        <f t="shared" si="44"/>
        <v>44315</v>
      </c>
      <c r="B73" s="95">
        <f t="shared" ref="B73:P73" si="50">B72</f>
        <v>107</v>
      </c>
      <c r="C73" s="75" t="str">
        <f t="shared" si="50"/>
        <v>Azar</v>
      </c>
      <c r="D73" s="75" t="str">
        <f t="shared" si="50"/>
        <v>301 SALMON DEL ATLANTICO (SALMO SALAR) </v>
      </c>
      <c r="E73" s="75" t="str">
        <f t="shared" si="50"/>
        <v>1 ADULTOS</v>
      </c>
      <c r="F73" s="95">
        <f t="shared" si="50"/>
        <v>91970</v>
      </c>
      <c r="G73" s="79">
        <f t="shared" si="50"/>
        <v>1883</v>
      </c>
      <c r="H73" s="78">
        <f t="shared" si="50"/>
        <v>173179.51</v>
      </c>
      <c r="I73" s="79">
        <f t="shared" si="50"/>
        <v>12.9</v>
      </c>
      <c r="J73" s="79" t="str">
        <f t="shared" si="50"/>
        <v>No</v>
      </c>
      <c r="K73" s="79">
        <f t="shared" si="50"/>
        <v>30</v>
      </c>
      <c r="L73" s="79">
        <f t="shared" si="50"/>
        <v>4.1</v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>
        <v>0.0</v>
      </c>
      <c r="S73" s="30">
        <v>0.0</v>
      </c>
      <c r="T73" s="99">
        <v>1.0</v>
      </c>
      <c r="U73" s="9"/>
      <c r="V73" s="10"/>
      <c r="W73" s="97" t="s">
        <v>111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>
        <f t="shared" si="44"/>
        <v>44315</v>
      </c>
      <c r="B74" s="95">
        <f t="shared" ref="B74:P74" si="51">B73</f>
        <v>107</v>
      </c>
      <c r="C74" s="75" t="str">
        <f t="shared" si="51"/>
        <v>Azar</v>
      </c>
      <c r="D74" s="75" t="str">
        <f t="shared" si="51"/>
        <v>301 SALMON DEL ATLANTICO (SALMO SALAR) </v>
      </c>
      <c r="E74" s="75" t="str">
        <f t="shared" si="51"/>
        <v>1 ADULTOS</v>
      </c>
      <c r="F74" s="95">
        <f t="shared" si="51"/>
        <v>91970</v>
      </c>
      <c r="G74" s="79">
        <f t="shared" si="51"/>
        <v>1883</v>
      </c>
      <c r="H74" s="78">
        <f t="shared" si="51"/>
        <v>173179.51</v>
      </c>
      <c r="I74" s="79">
        <f t="shared" si="51"/>
        <v>12.9</v>
      </c>
      <c r="J74" s="79" t="str">
        <f t="shared" si="51"/>
        <v>No</v>
      </c>
      <c r="K74" s="79">
        <f t="shared" si="51"/>
        <v>30</v>
      </c>
      <c r="L74" s="79">
        <f t="shared" si="51"/>
        <v>4.1</v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>
        <v>1.0</v>
      </c>
      <c r="S74" s="30">
        <v>1.0</v>
      </c>
      <c r="T74" s="99">
        <v>0.0</v>
      </c>
      <c r="U74" s="9"/>
      <c r="V74" s="10"/>
      <c r="W74" s="97" t="s">
        <v>112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>
        <f t="shared" si="44"/>
        <v>44315</v>
      </c>
      <c r="B75" s="95">
        <f t="shared" ref="B75:P75" si="52">B74</f>
        <v>107</v>
      </c>
      <c r="C75" s="75" t="str">
        <f t="shared" si="52"/>
        <v>Azar</v>
      </c>
      <c r="D75" s="75" t="str">
        <f t="shared" si="52"/>
        <v>301 SALMON DEL ATLANTICO (SALMO SALAR) </v>
      </c>
      <c r="E75" s="75" t="str">
        <f t="shared" si="52"/>
        <v>1 ADULTOS</v>
      </c>
      <c r="F75" s="95">
        <f t="shared" si="52"/>
        <v>91970</v>
      </c>
      <c r="G75" s="79">
        <f t="shared" si="52"/>
        <v>1883</v>
      </c>
      <c r="H75" s="78">
        <f t="shared" si="52"/>
        <v>173179.51</v>
      </c>
      <c r="I75" s="79">
        <f t="shared" si="52"/>
        <v>12.9</v>
      </c>
      <c r="J75" s="79" t="str">
        <f t="shared" si="52"/>
        <v>No</v>
      </c>
      <c r="K75" s="79">
        <f t="shared" si="52"/>
        <v>30</v>
      </c>
      <c r="L75" s="79">
        <f t="shared" si="52"/>
        <v>4.1</v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>
        <v>0.0</v>
      </c>
      <c r="S75" s="30">
        <v>0.0</v>
      </c>
      <c r="T75" s="99">
        <v>0.0</v>
      </c>
      <c r="U75" s="9"/>
      <c r="V75" s="10"/>
      <c r="W75" s="97" t="s">
        <v>113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100">
        <f t="shared" si="44"/>
        <v>44315</v>
      </c>
      <c r="B76" s="74">
        <f t="shared" ref="B76:P76" si="53">B75</f>
        <v>107</v>
      </c>
      <c r="C76" s="84" t="str">
        <f t="shared" si="53"/>
        <v>Azar</v>
      </c>
      <c r="D76" s="84" t="str">
        <f t="shared" si="53"/>
        <v>301 SALMON DEL ATLANTICO (SALMO SALAR) </v>
      </c>
      <c r="E76" s="84" t="str">
        <f t="shared" si="53"/>
        <v>1 ADULTOS</v>
      </c>
      <c r="F76" s="74">
        <f t="shared" si="53"/>
        <v>91970</v>
      </c>
      <c r="G76" s="88">
        <f t="shared" si="53"/>
        <v>1883</v>
      </c>
      <c r="H76" s="87">
        <f t="shared" si="53"/>
        <v>173179.51</v>
      </c>
      <c r="I76" s="88">
        <f t="shared" si="53"/>
        <v>12.9</v>
      </c>
      <c r="J76" s="88" t="str">
        <f t="shared" si="53"/>
        <v>No</v>
      </c>
      <c r="K76" s="88">
        <f t="shared" si="53"/>
        <v>30</v>
      </c>
      <c r="L76" s="88">
        <f t="shared" si="53"/>
        <v>4.1</v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69</v>
      </c>
      <c r="R76" s="101">
        <v>0.0</v>
      </c>
      <c r="S76" s="101">
        <v>0.0</v>
      </c>
      <c r="T76" s="102">
        <v>1.0</v>
      </c>
      <c r="U76" s="9"/>
      <c r="V76" s="10"/>
      <c r="W76" s="97" t="s">
        <v>114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115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>
        <f>+A18</f>
        <v>44315</v>
      </c>
      <c r="B78" s="62">
        <v>108.0</v>
      </c>
      <c r="C78" s="63" t="s">
        <v>2</v>
      </c>
      <c r="D78" s="64" t="s">
        <v>7</v>
      </c>
      <c r="E78" s="63" t="s">
        <v>65</v>
      </c>
      <c r="F78" s="63">
        <v>96222.0</v>
      </c>
      <c r="G78" s="63">
        <v>2670.0</v>
      </c>
      <c r="H78" s="67">
        <f>+(F78*G78)/1000</f>
        <v>256912.74</v>
      </c>
      <c r="I78" s="68">
        <v>12.9</v>
      </c>
      <c r="J78" s="68" t="s">
        <v>38</v>
      </c>
      <c r="K78" s="68">
        <v>30.0</v>
      </c>
      <c r="L78" s="69">
        <v>6.0</v>
      </c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>
        <v>0.0</v>
      </c>
      <c r="S78" s="71">
        <v>0.0</v>
      </c>
      <c r="T78" s="72">
        <v>0.0</v>
      </c>
      <c r="U78" s="9"/>
      <c r="V78" s="10"/>
      <c r="W78" s="97" t="s">
        <v>116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>
        <f t="shared" ref="A79:A88" si="55">IF(A78="","",A78)</f>
        <v>44315</v>
      </c>
      <c r="B79" s="95">
        <f t="shared" ref="B79:P79" si="54">B78</f>
        <v>108</v>
      </c>
      <c r="C79" s="75" t="str">
        <f t="shared" si="54"/>
        <v>Azar</v>
      </c>
      <c r="D79" s="75" t="str">
        <f t="shared" si="54"/>
        <v>301 SALMON DEL ATLANTICO (SALMO SALAR) </v>
      </c>
      <c r="E79" s="75" t="str">
        <f t="shared" si="54"/>
        <v>1 ADULTOS</v>
      </c>
      <c r="F79" s="95">
        <f t="shared" si="54"/>
        <v>96222</v>
      </c>
      <c r="G79" s="79">
        <f t="shared" si="54"/>
        <v>2670</v>
      </c>
      <c r="H79" s="78">
        <f t="shared" si="54"/>
        <v>256912.74</v>
      </c>
      <c r="I79" s="79">
        <f t="shared" si="54"/>
        <v>12.9</v>
      </c>
      <c r="J79" s="79" t="str">
        <f t="shared" si="54"/>
        <v>No</v>
      </c>
      <c r="K79" s="79">
        <f t="shared" si="54"/>
        <v>30</v>
      </c>
      <c r="L79" s="79">
        <f t="shared" si="54"/>
        <v>6</v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>
        <v>0.0</v>
      </c>
      <c r="S79" s="30">
        <v>0.0</v>
      </c>
      <c r="T79" s="99">
        <v>0.0</v>
      </c>
      <c r="U79" s="9"/>
      <c r="V79" s="10"/>
      <c r="W79" s="97" t="s">
        <v>117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>
        <f t="shared" si="55"/>
        <v>44315</v>
      </c>
      <c r="B80" s="95">
        <f t="shared" ref="B80:P80" si="56">B79</f>
        <v>108</v>
      </c>
      <c r="C80" s="75" t="str">
        <f t="shared" si="56"/>
        <v>Azar</v>
      </c>
      <c r="D80" s="75" t="str">
        <f t="shared" si="56"/>
        <v>301 SALMON DEL ATLANTICO (SALMO SALAR) </v>
      </c>
      <c r="E80" s="75" t="str">
        <f t="shared" si="56"/>
        <v>1 ADULTOS</v>
      </c>
      <c r="F80" s="95">
        <f t="shared" si="56"/>
        <v>96222</v>
      </c>
      <c r="G80" s="79">
        <f t="shared" si="56"/>
        <v>2670</v>
      </c>
      <c r="H80" s="78">
        <f t="shared" si="56"/>
        <v>256912.74</v>
      </c>
      <c r="I80" s="79">
        <f t="shared" si="56"/>
        <v>12.9</v>
      </c>
      <c r="J80" s="79" t="str">
        <f t="shared" si="56"/>
        <v>No</v>
      </c>
      <c r="K80" s="79">
        <f t="shared" si="56"/>
        <v>30</v>
      </c>
      <c r="L80" s="79">
        <f t="shared" si="56"/>
        <v>6</v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>
        <v>1.0</v>
      </c>
      <c r="S80" s="30">
        <v>2.0</v>
      </c>
      <c r="T80" s="99">
        <v>2.0</v>
      </c>
      <c r="U80" s="9"/>
      <c r="V80" s="10"/>
      <c r="W80" s="97" t="s">
        <v>118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>
        <f t="shared" si="55"/>
        <v>44315</v>
      </c>
      <c r="B81" s="95">
        <f t="shared" ref="B81:P81" si="57">B80</f>
        <v>108</v>
      </c>
      <c r="C81" s="75" t="str">
        <f t="shared" si="57"/>
        <v>Azar</v>
      </c>
      <c r="D81" s="75" t="str">
        <f t="shared" si="57"/>
        <v>301 SALMON DEL ATLANTICO (SALMO SALAR) </v>
      </c>
      <c r="E81" s="75" t="str">
        <f t="shared" si="57"/>
        <v>1 ADULTOS</v>
      </c>
      <c r="F81" s="95">
        <f t="shared" si="57"/>
        <v>96222</v>
      </c>
      <c r="G81" s="79">
        <f t="shared" si="57"/>
        <v>2670</v>
      </c>
      <c r="H81" s="78">
        <f t="shared" si="57"/>
        <v>256912.74</v>
      </c>
      <c r="I81" s="79">
        <f t="shared" si="57"/>
        <v>12.9</v>
      </c>
      <c r="J81" s="79" t="str">
        <f t="shared" si="57"/>
        <v>No</v>
      </c>
      <c r="K81" s="79">
        <f t="shared" si="57"/>
        <v>30</v>
      </c>
      <c r="L81" s="79">
        <f t="shared" si="57"/>
        <v>6</v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>
        <v>0.0</v>
      </c>
      <c r="S81" s="30">
        <v>0.0</v>
      </c>
      <c r="T81" s="99">
        <v>0.0</v>
      </c>
      <c r="U81" s="9"/>
      <c r="V81" s="10"/>
      <c r="W81" s="97" t="s">
        <v>119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>
        <f t="shared" si="55"/>
        <v>44315</v>
      </c>
      <c r="B82" s="95">
        <f t="shared" ref="B82:P82" si="58">B81</f>
        <v>108</v>
      </c>
      <c r="C82" s="75" t="str">
        <f t="shared" si="58"/>
        <v>Azar</v>
      </c>
      <c r="D82" s="75" t="str">
        <f t="shared" si="58"/>
        <v>301 SALMON DEL ATLANTICO (SALMO SALAR) </v>
      </c>
      <c r="E82" s="75" t="str">
        <f t="shared" si="58"/>
        <v>1 ADULTOS</v>
      </c>
      <c r="F82" s="95">
        <f t="shared" si="58"/>
        <v>96222</v>
      </c>
      <c r="G82" s="79">
        <f t="shared" si="58"/>
        <v>2670</v>
      </c>
      <c r="H82" s="78">
        <f t="shared" si="58"/>
        <v>256912.74</v>
      </c>
      <c r="I82" s="79">
        <f t="shared" si="58"/>
        <v>12.9</v>
      </c>
      <c r="J82" s="79" t="str">
        <f t="shared" si="58"/>
        <v>No</v>
      </c>
      <c r="K82" s="79">
        <f t="shared" si="58"/>
        <v>30</v>
      </c>
      <c r="L82" s="79">
        <f t="shared" si="58"/>
        <v>6</v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>
        <v>1.0</v>
      </c>
      <c r="S82" s="30">
        <v>1.0</v>
      </c>
      <c r="T82" s="99">
        <v>2.0</v>
      </c>
      <c r="U82" s="9"/>
      <c r="V82" s="10"/>
      <c r="W82" s="97" t="s">
        <v>120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>
        <f t="shared" si="55"/>
        <v>44315</v>
      </c>
      <c r="B83" s="95">
        <f t="shared" ref="B83:P83" si="59">B82</f>
        <v>108</v>
      </c>
      <c r="C83" s="75" t="str">
        <f t="shared" si="59"/>
        <v>Azar</v>
      </c>
      <c r="D83" s="75" t="str">
        <f t="shared" si="59"/>
        <v>301 SALMON DEL ATLANTICO (SALMO SALAR) </v>
      </c>
      <c r="E83" s="75" t="str">
        <f t="shared" si="59"/>
        <v>1 ADULTOS</v>
      </c>
      <c r="F83" s="95">
        <f t="shared" si="59"/>
        <v>96222</v>
      </c>
      <c r="G83" s="79">
        <f t="shared" si="59"/>
        <v>2670</v>
      </c>
      <c r="H83" s="78">
        <f t="shared" si="59"/>
        <v>256912.74</v>
      </c>
      <c r="I83" s="79">
        <f t="shared" si="59"/>
        <v>12.9</v>
      </c>
      <c r="J83" s="79" t="str">
        <f t="shared" si="59"/>
        <v>No</v>
      </c>
      <c r="K83" s="79">
        <f t="shared" si="59"/>
        <v>30</v>
      </c>
      <c r="L83" s="79">
        <f t="shared" si="59"/>
        <v>6</v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>
        <v>0.0</v>
      </c>
      <c r="S83" s="30">
        <v>0.0</v>
      </c>
      <c r="T83" s="99">
        <v>0.0</v>
      </c>
      <c r="U83" s="9"/>
      <c r="V83" s="10"/>
      <c r="W83" s="97" t="s">
        <v>121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>
        <f t="shared" si="55"/>
        <v>44315</v>
      </c>
      <c r="B84" s="95">
        <f t="shared" ref="B84:P84" si="60">B83</f>
        <v>108</v>
      </c>
      <c r="C84" s="75" t="str">
        <f t="shared" si="60"/>
        <v>Azar</v>
      </c>
      <c r="D84" s="75" t="str">
        <f t="shared" si="60"/>
        <v>301 SALMON DEL ATLANTICO (SALMO SALAR) </v>
      </c>
      <c r="E84" s="75" t="str">
        <f t="shared" si="60"/>
        <v>1 ADULTOS</v>
      </c>
      <c r="F84" s="95">
        <f t="shared" si="60"/>
        <v>96222</v>
      </c>
      <c r="G84" s="79">
        <f t="shared" si="60"/>
        <v>2670</v>
      </c>
      <c r="H84" s="78">
        <f t="shared" si="60"/>
        <v>256912.74</v>
      </c>
      <c r="I84" s="79">
        <f t="shared" si="60"/>
        <v>12.9</v>
      </c>
      <c r="J84" s="79" t="str">
        <f t="shared" si="60"/>
        <v>No</v>
      </c>
      <c r="K84" s="79">
        <f t="shared" si="60"/>
        <v>30</v>
      </c>
      <c r="L84" s="79">
        <f t="shared" si="60"/>
        <v>6</v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>
        <v>0.0</v>
      </c>
      <c r="S84" s="30">
        <v>0.0</v>
      </c>
      <c r="T84" s="99">
        <v>0.0</v>
      </c>
      <c r="U84" s="9"/>
      <c r="V84" s="10"/>
      <c r="W84" s="97" t="s">
        <v>122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>
        <f t="shared" si="55"/>
        <v>44315</v>
      </c>
      <c r="B85" s="95">
        <f t="shared" ref="B85:P85" si="61">B84</f>
        <v>108</v>
      </c>
      <c r="C85" s="75" t="str">
        <f t="shared" si="61"/>
        <v>Azar</v>
      </c>
      <c r="D85" s="75" t="str">
        <f t="shared" si="61"/>
        <v>301 SALMON DEL ATLANTICO (SALMO SALAR) </v>
      </c>
      <c r="E85" s="75" t="str">
        <f t="shared" si="61"/>
        <v>1 ADULTOS</v>
      </c>
      <c r="F85" s="95">
        <f t="shared" si="61"/>
        <v>96222</v>
      </c>
      <c r="G85" s="79">
        <f t="shared" si="61"/>
        <v>2670</v>
      </c>
      <c r="H85" s="78">
        <f t="shared" si="61"/>
        <v>256912.74</v>
      </c>
      <c r="I85" s="79">
        <f t="shared" si="61"/>
        <v>12.9</v>
      </c>
      <c r="J85" s="79" t="str">
        <f t="shared" si="61"/>
        <v>No</v>
      </c>
      <c r="K85" s="79">
        <f t="shared" si="61"/>
        <v>30</v>
      </c>
      <c r="L85" s="79">
        <f t="shared" si="61"/>
        <v>6</v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>
        <v>1.0</v>
      </c>
      <c r="S85" s="30">
        <v>1.0</v>
      </c>
      <c r="T85" s="99">
        <v>0.0</v>
      </c>
      <c r="U85" s="9"/>
      <c r="V85" s="10"/>
      <c r="W85" s="97" t="s">
        <v>123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>
        <f t="shared" si="55"/>
        <v>44315</v>
      </c>
      <c r="B86" s="95">
        <f t="shared" ref="B86:P86" si="62">B85</f>
        <v>108</v>
      </c>
      <c r="C86" s="75" t="str">
        <f t="shared" si="62"/>
        <v>Azar</v>
      </c>
      <c r="D86" s="75" t="str">
        <f t="shared" si="62"/>
        <v>301 SALMON DEL ATLANTICO (SALMO SALAR) </v>
      </c>
      <c r="E86" s="75" t="str">
        <f t="shared" si="62"/>
        <v>1 ADULTOS</v>
      </c>
      <c r="F86" s="95">
        <f t="shared" si="62"/>
        <v>96222</v>
      </c>
      <c r="G86" s="79">
        <f t="shared" si="62"/>
        <v>2670</v>
      </c>
      <c r="H86" s="78">
        <f t="shared" si="62"/>
        <v>256912.74</v>
      </c>
      <c r="I86" s="79">
        <f t="shared" si="62"/>
        <v>12.9</v>
      </c>
      <c r="J86" s="79" t="str">
        <f t="shared" si="62"/>
        <v>No</v>
      </c>
      <c r="K86" s="79">
        <f t="shared" si="62"/>
        <v>30</v>
      </c>
      <c r="L86" s="79">
        <f t="shared" si="62"/>
        <v>6</v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>
        <v>0.0</v>
      </c>
      <c r="S86" s="30">
        <v>0.0</v>
      </c>
      <c r="T86" s="99">
        <v>1.0</v>
      </c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>
        <f t="shared" si="55"/>
        <v>44315</v>
      </c>
      <c r="B87" s="95">
        <f t="shared" ref="B87:P87" si="63">B86</f>
        <v>108</v>
      </c>
      <c r="C87" s="75" t="str">
        <f t="shared" si="63"/>
        <v>Azar</v>
      </c>
      <c r="D87" s="75" t="str">
        <f t="shared" si="63"/>
        <v>301 SALMON DEL ATLANTICO (SALMO SALAR) </v>
      </c>
      <c r="E87" s="75" t="str">
        <f t="shared" si="63"/>
        <v>1 ADULTOS</v>
      </c>
      <c r="F87" s="95">
        <f t="shared" si="63"/>
        <v>96222</v>
      </c>
      <c r="G87" s="79">
        <f t="shared" si="63"/>
        <v>2670</v>
      </c>
      <c r="H87" s="78">
        <f t="shared" si="63"/>
        <v>256912.74</v>
      </c>
      <c r="I87" s="79">
        <f t="shared" si="63"/>
        <v>12.9</v>
      </c>
      <c r="J87" s="79" t="str">
        <f t="shared" si="63"/>
        <v>No</v>
      </c>
      <c r="K87" s="79">
        <f t="shared" si="63"/>
        <v>30</v>
      </c>
      <c r="L87" s="79">
        <f t="shared" si="63"/>
        <v>6</v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>
        <v>0.0</v>
      </c>
      <c r="S87" s="30">
        <v>0.0</v>
      </c>
      <c r="T87" s="99">
        <v>0.0</v>
      </c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>
        <f t="shared" si="55"/>
        <v>44315</v>
      </c>
      <c r="B88" s="74">
        <f t="shared" ref="B88:P88" si="64">B87</f>
        <v>108</v>
      </c>
      <c r="C88" s="84" t="str">
        <f t="shared" si="64"/>
        <v>Azar</v>
      </c>
      <c r="D88" s="84" t="str">
        <f t="shared" si="64"/>
        <v>301 SALMON DEL ATLANTICO (SALMO SALAR) </v>
      </c>
      <c r="E88" s="84" t="str">
        <f t="shared" si="64"/>
        <v>1 ADULTOS</v>
      </c>
      <c r="F88" s="74">
        <f t="shared" si="64"/>
        <v>96222</v>
      </c>
      <c r="G88" s="88">
        <f t="shared" si="64"/>
        <v>2670</v>
      </c>
      <c r="H88" s="87">
        <f t="shared" si="64"/>
        <v>256912.74</v>
      </c>
      <c r="I88" s="88">
        <f t="shared" si="64"/>
        <v>12.9</v>
      </c>
      <c r="J88" s="88" t="str">
        <f t="shared" si="64"/>
        <v>No</v>
      </c>
      <c r="K88" s="88">
        <f t="shared" si="64"/>
        <v>30</v>
      </c>
      <c r="L88" s="88">
        <f t="shared" si="64"/>
        <v>6</v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69</v>
      </c>
      <c r="R88" s="101">
        <v>0.0</v>
      </c>
      <c r="S88" s="101">
        <v>0.0</v>
      </c>
      <c r="T88" s="102">
        <v>0.0</v>
      </c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99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99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99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99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99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99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99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99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99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100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69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99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99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99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99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99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99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99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99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99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69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114"/>
      <c r="B116" s="114"/>
      <c r="C116" s="114"/>
      <c r="D116" s="114"/>
      <c r="E116" s="114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5"/>
      <c r="B117" s="115"/>
      <c r="C117" s="115"/>
      <c r="D117" s="115"/>
      <c r="E117" s="115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6" t="s">
        <v>124</v>
      </c>
      <c r="B118" s="117"/>
      <c r="C118" s="117"/>
      <c r="D118" s="117"/>
      <c r="E118" s="117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7"/>
      <c r="B119" s="117"/>
      <c r="C119" s="117"/>
      <c r="D119" s="117"/>
      <c r="E119" s="117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 t="s">
        <v>125</v>
      </c>
      <c r="B120" s="119"/>
      <c r="C120" s="119"/>
      <c r="D120" s="117"/>
      <c r="E120" s="117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20" t="s">
        <v>126</v>
      </c>
      <c r="B121" s="121" t="s">
        <v>127</v>
      </c>
      <c r="C121" s="122"/>
      <c r="D121" s="123"/>
      <c r="E121" s="123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24" t="s">
        <v>128</v>
      </c>
      <c r="B122" s="125">
        <v>0.0</v>
      </c>
      <c r="C122" s="125"/>
      <c r="D122" s="117"/>
      <c r="E122" s="117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24" t="s">
        <v>129</v>
      </c>
      <c r="B123" s="125">
        <v>0.0</v>
      </c>
      <c r="C123" s="125"/>
      <c r="D123" s="117"/>
      <c r="E123" s="117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7"/>
      <c r="B124" s="117"/>
      <c r="C124" s="117"/>
      <c r="D124" s="117"/>
      <c r="E124" s="117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26" t="s">
        <v>130</v>
      </c>
      <c r="B125" s="117"/>
      <c r="C125" s="117"/>
      <c r="D125" s="117"/>
      <c r="E125" s="117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0.75" footer="0.0" header="0.0" left="0.7" right="0.7" top="0.75"/>
  <pageSetup paperSize="5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7" t="s">
        <v>45</v>
      </c>
      <c r="C2" s="127" t="s">
        <v>46</v>
      </c>
      <c r="D2" s="127" t="s">
        <v>62</v>
      </c>
      <c r="E2" s="127" t="s">
        <v>63</v>
      </c>
      <c r="F2" s="127" t="s">
        <v>64</v>
      </c>
      <c r="G2" s="127" t="s">
        <v>131</v>
      </c>
    </row>
    <row r="3">
      <c r="B3" s="128">
        <f>+'Planilla caligus SIFA'!A18</f>
        <v>44315</v>
      </c>
      <c r="C3" s="129">
        <f>+'Planilla caligus SIFA'!B18</f>
        <v>101</v>
      </c>
      <c r="D3" s="130">
        <f>+BITACORA!D16</f>
        <v>0.3</v>
      </c>
      <c r="E3" s="130">
        <f>+BITACORA!E16</f>
        <v>0.4</v>
      </c>
      <c r="F3" s="130">
        <f>+BITACORA!F16</f>
        <v>0.4</v>
      </c>
      <c r="G3" s="130">
        <f>+BITACORA!G16</f>
        <v>0.8</v>
      </c>
    </row>
    <row r="4">
      <c r="B4" s="128">
        <f>+'Planilla caligus SIFA'!A30</f>
        <v>44315</v>
      </c>
      <c r="C4" s="129">
        <f>+'Planilla caligus SIFA'!B30</f>
        <v>102</v>
      </c>
      <c r="D4" s="130">
        <f>+BITACORA!J16</f>
        <v>0.4</v>
      </c>
      <c r="E4" s="130">
        <f>+BITACORA!K16</f>
        <v>0.4</v>
      </c>
      <c r="F4" s="130">
        <f>+BITACORA!L16</f>
        <v>0.5</v>
      </c>
      <c r="G4" s="130">
        <f>+BITACORA!M16</f>
        <v>0.9</v>
      </c>
    </row>
    <row r="5">
      <c r="B5" s="128">
        <f>+'Planilla caligus SIFA'!A42</f>
        <v>44315</v>
      </c>
      <c r="C5" s="129">
        <f>+'Planilla caligus SIFA'!B42</f>
        <v>105</v>
      </c>
      <c r="D5" s="130">
        <f>+BITACORA!P16</f>
        <v>0.3</v>
      </c>
      <c r="E5" s="130">
        <f>+BITACORA!Q16</f>
        <v>0.5</v>
      </c>
      <c r="F5" s="130">
        <f>+BITACORA!R16</f>
        <v>0.5</v>
      </c>
      <c r="G5" s="130">
        <f>+BITACORA!S16</f>
        <v>1</v>
      </c>
    </row>
    <row r="6">
      <c r="B6" s="128">
        <f>+'Planilla caligus SIFA'!A54</f>
        <v>44315</v>
      </c>
      <c r="C6" s="129">
        <f>+'Planilla caligus SIFA'!B54</f>
        <v>106</v>
      </c>
      <c r="D6" s="130">
        <f>+BITACORA!D31</f>
        <v>0.4</v>
      </c>
      <c r="E6" s="130">
        <f>+BITACORA!E31</f>
        <v>0.4</v>
      </c>
      <c r="F6" s="130">
        <f>+BITACORA!F31</f>
        <v>0.4</v>
      </c>
      <c r="G6" s="130">
        <f>+BITACORA!G31</f>
        <v>0.8</v>
      </c>
    </row>
    <row r="7">
      <c r="B7" s="128">
        <f>+'Planilla caligus SIFA'!A66</f>
        <v>44315</v>
      </c>
      <c r="C7" s="129">
        <f>+'Planilla caligus SIFA'!B66</f>
        <v>107</v>
      </c>
      <c r="D7" s="130">
        <f>+BITACORA!J31</f>
        <v>0.3</v>
      </c>
      <c r="E7" s="130">
        <f>+BITACORA!K31</f>
        <v>0.2</v>
      </c>
      <c r="F7" s="130">
        <f>+BITACORA!L31</f>
        <v>0.5</v>
      </c>
      <c r="G7" s="130">
        <f>+BITACORA!M31</f>
        <v>0.7</v>
      </c>
    </row>
    <row r="8">
      <c r="B8" s="128">
        <f>+'Planilla caligus SIFA'!A78</f>
        <v>44315</v>
      </c>
      <c r="C8" s="129">
        <f>+'Planilla caligus SIFA'!B78</f>
        <v>108</v>
      </c>
      <c r="D8" s="130">
        <f>+BITACORA!P31</f>
        <v>0.3</v>
      </c>
      <c r="E8" s="130">
        <f>+BITACORA!Q31</f>
        <v>0.4</v>
      </c>
      <c r="F8" s="130">
        <f>+BITACORA!R31</f>
        <v>0.5</v>
      </c>
      <c r="G8" s="130">
        <f>+BITACORA!S31</f>
        <v>0.9</v>
      </c>
    </row>
    <row r="9">
      <c r="B9" s="59"/>
      <c r="C9" s="131"/>
      <c r="D9" s="132">
        <f t="shared" ref="D9:G9" si="1">AVERAGE(D3:D6)</f>
        <v>0.35</v>
      </c>
      <c r="E9" s="132">
        <f t="shared" si="1"/>
        <v>0.425</v>
      </c>
      <c r="F9" s="132">
        <f t="shared" si="1"/>
        <v>0.45</v>
      </c>
      <c r="G9" s="132">
        <f t="shared" si="1"/>
        <v>0.875</v>
      </c>
    </row>
    <row r="13">
      <c r="G13" s="133" t="s">
        <v>132</v>
      </c>
    </row>
    <row r="14">
      <c r="G14" s="133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1.0" right="1.0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5.57"/>
    <col customWidth="1" min="4" max="4" width="6.57"/>
    <col customWidth="1" min="5" max="5" width="11.0"/>
    <col customWidth="1" min="6" max="6" width="11.57"/>
    <col customWidth="1" min="7" max="7" width="5.86"/>
    <col customWidth="1" min="8" max="8" width="2.14"/>
    <col customWidth="1" min="9" max="10" width="5.14"/>
    <col customWidth="1" min="11" max="11" width="11.14"/>
    <col customWidth="1" min="12" max="12" width="10.71"/>
    <col customWidth="1" min="13" max="13" width="6.0"/>
    <col customWidth="1" min="14" max="14" width="2.14"/>
    <col customWidth="1" min="15" max="15" width="5.14"/>
    <col customWidth="1" min="16" max="16" width="5.43"/>
    <col customWidth="1" min="17" max="17" width="9.71"/>
    <col customWidth="1" min="18" max="18" width="8.57"/>
    <col customWidth="1" min="19" max="19" width="5.43"/>
    <col customWidth="1" min="20" max="26" width="10.71"/>
  </cols>
  <sheetData>
    <row r="1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ht="15.0" customHeight="1">
      <c r="A2" s="134"/>
      <c r="B2" s="134"/>
      <c r="C2" s="135" t="str">
        <f>+'Planilla caligus SIFA'!B9</f>
        <v>Semana 17 (25-ABR-2022 al 1-MAY-2022)</v>
      </c>
      <c r="G2" s="136"/>
      <c r="H2" s="136"/>
      <c r="I2" s="136"/>
      <c r="J2" s="136"/>
      <c r="K2" s="136"/>
      <c r="L2" s="136"/>
      <c r="M2" s="136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>
      <c r="A3" s="134"/>
      <c r="B3" s="134"/>
      <c r="C3" s="137" t="s">
        <v>133</v>
      </c>
      <c r="D3" s="137">
        <f>+'Planilla caligus SIFA'!B18</f>
        <v>101</v>
      </c>
      <c r="E3" s="138">
        <f>+'Planilla caligus SIFA'!A18</f>
        <v>44315</v>
      </c>
      <c r="F3" s="136"/>
      <c r="G3" s="136"/>
      <c r="H3" s="136"/>
      <c r="I3" s="139" t="s">
        <v>133</v>
      </c>
      <c r="J3" s="139">
        <f>+'Planilla caligus SIFA'!B30</f>
        <v>102</v>
      </c>
      <c r="K3" s="138">
        <f>+'Planilla caligus SIFA'!A30</f>
        <v>44315</v>
      </c>
      <c r="L3" s="136"/>
      <c r="M3" s="136"/>
      <c r="N3" s="134"/>
      <c r="O3" s="139" t="s">
        <v>133</v>
      </c>
      <c r="P3" s="139">
        <f>+'Planilla caligus SIFA'!B42</f>
        <v>105</v>
      </c>
      <c r="Q3" s="138">
        <f>+'Planilla caligus SIFA'!A42</f>
        <v>44315</v>
      </c>
      <c r="R3" s="136"/>
      <c r="S3" s="136"/>
      <c r="T3" s="134"/>
      <c r="U3" s="134"/>
      <c r="V3" s="134"/>
      <c r="W3" s="134"/>
      <c r="X3" s="134"/>
      <c r="Y3" s="134"/>
      <c r="Z3" s="134"/>
    </row>
    <row r="4">
      <c r="A4" s="134"/>
      <c r="B4" s="134"/>
      <c r="C4" s="139" t="s">
        <v>134</v>
      </c>
      <c r="D4" s="139" t="s">
        <v>62</v>
      </c>
      <c r="E4" s="139" t="s">
        <v>63</v>
      </c>
      <c r="F4" s="139" t="s">
        <v>64</v>
      </c>
      <c r="G4" s="139" t="s">
        <v>135</v>
      </c>
      <c r="H4" s="136"/>
      <c r="I4" s="139" t="s">
        <v>134</v>
      </c>
      <c r="J4" s="139" t="s">
        <v>62</v>
      </c>
      <c r="K4" s="139" t="s">
        <v>63</v>
      </c>
      <c r="L4" s="139" t="s">
        <v>64</v>
      </c>
      <c r="M4" s="139" t="s">
        <v>135</v>
      </c>
      <c r="N4" s="134"/>
      <c r="O4" s="139" t="s">
        <v>134</v>
      </c>
      <c r="P4" s="139" t="s">
        <v>62</v>
      </c>
      <c r="Q4" s="139" t="s">
        <v>63</v>
      </c>
      <c r="R4" s="139" t="s">
        <v>64</v>
      </c>
      <c r="S4" s="139" t="s">
        <v>135</v>
      </c>
      <c r="T4" s="134"/>
      <c r="U4" s="134"/>
      <c r="V4" s="134"/>
      <c r="W4" s="134"/>
      <c r="X4" s="134"/>
      <c r="Y4" s="134"/>
      <c r="Z4" s="134"/>
    </row>
    <row r="5">
      <c r="A5" s="134"/>
      <c r="B5" s="134"/>
      <c r="C5" s="139">
        <v>1.0</v>
      </c>
      <c r="D5" s="139">
        <f>+'Planilla caligus SIFA'!R18</f>
        <v>0</v>
      </c>
      <c r="E5" s="139">
        <f>+'Planilla caligus SIFA'!S18</f>
        <v>0</v>
      </c>
      <c r="F5" s="139">
        <f>+'Planilla caligus SIFA'!T18</f>
        <v>0</v>
      </c>
      <c r="G5" s="139">
        <f t="shared" ref="G5:G15" si="1">+E5+F5</f>
        <v>0</v>
      </c>
      <c r="H5" s="136"/>
      <c r="I5" s="139">
        <v>1.0</v>
      </c>
      <c r="J5" s="139">
        <f>+'Planilla caligus SIFA'!R30</f>
        <v>0</v>
      </c>
      <c r="K5" s="139">
        <f>+'Planilla caligus SIFA'!S30</f>
        <v>0</v>
      </c>
      <c r="L5" s="139">
        <f>+'Planilla caligus SIFA'!T30</f>
        <v>0</v>
      </c>
      <c r="M5" s="139">
        <f t="shared" ref="M5:M15" si="2">+K5+L5</f>
        <v>0</v>
      </c>
      <c r="N5" s="134"/>
      <c r="O5" s="139">
        <v>1.0</v>
      </c>
      <c r="P5" s="139">
        <f>+'Planilla caligus SIFA'!R42</f>
        <v>0</v>
      </c>
      <c r="Q5" s="139">
        <f>+'Planilla caligus SIFA'!S42</f>
        <v>0</v>
      </c>
      <c r="R5" s="139">
        <f>+'Planilla caligus SIFA'!T42</f>
        <v>0</v>
      </c>
      <c r="S5" s="139">
        <f t="shared" ref="S5:S15" si="3">Q5+R5</f>
        <v>0</v>
      </c>
      <c r="T5" s="134"/>
      <c r="U5" s="134"/>
      <c r="V5" s="134"/>
      <c r="W5" s="134"/>
      <c r="X5" s="134"/>
      <c r="Y5" s="134"/>
      <c r="Z5" s="134"/>
    </row>
    <row r="6">
      <c r="A6" s="134"/>
      <c r="B6" s="134"/>
      <c r="C6" s="139">
        <v>2.0</v>
      </c>
      <c r="D6" s="139">
        <f>+'Planilla caligus SIFA'!R19</f>
        <v>0</v>
      </c>
      <c r="E6" s="139">
        <f>+'Planilla caligus SIFA'!S19</f>
        <v>1</v>
      </c>
      <c r="F6" s="139">
        <f>+'Planilla caligus SIFA'!T19</f>
        <v>0</v>
      </c>
      <c r="G6" s="139">
        <f t="shared" si="1"/>
        <v>1</v>
      </c>
      <c r="H6" s="136"/>
      <c r="I6" s="139">
        <v>2.0</v>
      </c>
      <c r="J6" s="139">
        <f>+'Planilla caligus SIFA'!R31</f>
        <v>2</v>
      </c>
      <c r="K6" s="139">
        <f>+'Planilla caligus SIFA'!S31</f>
        <v>1</v>
      </c>
      <c r="L6" s="139">
        <f>+'Planilla caligus SIFA'!T31</f>
        <v>1</v>
      </c>
      <c r="M6" s="139">
        <f t="shared" si="2"/>
        <v>2</v>
      </c>
      <c r="N6" s="134"/>
      <c r="O6" s="139">
        <v>2.0</v>
      </c>
      <c r="P6" s="139">
        <f>+'Planilla caligus SIFA'!R43</f>
        <v>1</v>
      </c>
      <c r="Q6" s="139">
        <f>+'Planilla caligus SIFA'!S43</f>
        <v>0</v>
      </c>
      <c r="R6" s="139">
        <f>+'Planilla caligus SIFA'!T43</f>
        <v>1</v>
      </c>
      <c r="S6" s="139">
        <f t="shared" si="3"/>
        <v>1</v>
      </c>
      <c r="T6" s="134"/>
      <c r="U6" s="134"/>
      <c r="V6" s="134"/>
      <c r="W6" s="134"/>
      <c r="X6" s="134"/>
      <c r="Y6" s="134"/>
      <c r="Z6" s="134"/>
    </row>
    <row r="7">
      <c r="A7" s="134"/>
      <c r="B7" s="134"/>
      <c r="C7" s="139">
        <v>3.0</v>
      </c>
      <c r="D7" s="139">
        <f>+'Planilla caligus SIFA'!R20</f>
        <v>1</v>
      </c>
      <c r="E7" s="139">
        <f>+'Planilla caligus SIFA'!S20</f>
        <v>1</v>
      </c>
      <c r="F7" s="139">
        <f>+'Planilla caligus SIFA'!T20</f>
        <v>1</v>
      </c>
      <c r="G7" s="139">
        <f t="shared" si="1"/>
        <v>2</v>
      </c>
      <c r="H7" s="136"/>
      <c r="I7" s="139">
        <v>3.0</v>
      </c>
      <c r="J7" s="139">
        <f>+'Planilla caligus SIFA'!R32</f>
        <v>0</v>
      </c>
      <c r="K7" s="139">
        <f>+'Planilla caligus SIFA'!S32</f>
        <v>0</v>
      </c>
      <c r="L7" s="139">
        <f>+'Planilla caligus SIFA'!T32</f>
        <v>0</v>
      </c>
      <c r="M7" s="139">
        <f t="shared" si="2"/>
        <v>0</v>
      </c>
      <c r="N7" s="134"/>
      <c r="O7" s="139">
        <v>3.0</v>
      </c>
      <c r="P7" s="139">
        <f>+'Planilla caligus SIFA'!R44</f>
        <v>0</v>
      </c>
      <c r="Q7" s="139">
        <f>+'Planilla caligus SIFA'!S44</f>
        <v>0</v>
      </c>
      <c r="R7" s="139">
        <f>+'Planilla caligus SIFA'!T44</f>
        <v>0</v>
      </c>
      <c r="S7" s="139">
        <f t="shared" si="3"/>
        <v>0</v>
      </c>
      <c r="T7" s="134"/>
      <c r="U7" s="134"/>
      <c r="V7" s="134"/>
      <c r="W7" s="134"/>
      <c r="X7" s="134"/>
      <c r="Y7" s="134"/>
      <c r="Z7" s="134"/>
    </row>
    <row r="8">
      <c r="A8" s="134"/>
      <c r="B8" s="134"/>
      <c r="C8" s="139">
        <v>4.0</v>
      </c>
      <c r="D8" s="139">
        <f>+'Planilla caligus SIFA'!R21</f>
        <v>1</v>
      </c>
      <c r="E8" s="139">
        <f>+'Planilla caligus SIFA'!S21</f>
        <v>1</v>
      </c>
      <c r="F8" s="139">
        <f>+'Planilla caligus SIFA'!T21</f>
        <v>0</v>
      </c>
      <c r="G8" s="139">
        <f t="shared" si="1"/>
        <v>1</v>
      </c>
      <c r="H8" s="136"/>
      <c r="I8" s="139">
        <v>4.0</v>
      </c>
      <c r="J8" s="139">
        <f>+'Planilla caligus SIFA'!R33</f>
        <v>0</v>
      </c>
      <c r="K8" s="139">
        <f>+'Planilla caligus SIFA'!S33</f>
        <v>1</v>
      </c>
      <c r="L8" s="139">
        <f>+'Planilla caligus SIFA'!T33</f>
        <v>1</v>
      </c>
      <c r="M8" s="139">
        <f t="shared" si="2"/>
        <v>2</v>
      </c>
      <c r="N8" s="134"/>
      <c r="O8" s="139">
        <v>4.0</v>
      </c>
      <c r="P8" s="139">
        <f>+'Planilla caligus SIFA'!R45</f>
        <v>1</v>
      </c>
      <c r="Q8" s="139">
        <f>+'Planilla caligus SIFA'!S45</f>
        <v>1</v>
      </c>
      <c r="R8" s="139">
        <f>+'Planilla caligus SIFA'!T45</f>
        <v>0</v>
      </c>
      <c r="S8" s="139">
        <f t="shared" si="3"/>
        <v>1</v>
      </c>
      <c r="T8" s="134"/>
      <c r="U8" s="134"/>
      <c r="V8" s="134"/>
      <c r="W8" s="134"/>
      <c r="X8" s="134"/>
      <c r="Y8" s="134"/>
      <c r="Z8" s="134"/>
    </row>
    <row r="9">
      <c r="A9" s="134"/>
      <c r="B9" s="134"/>
      <c r="C9" s="139">
        <v>5.0</v>
      </c>
      <c r="D9" s="139">
        <f>+'Planilla caligus SIFA'!R22</f>
        <v>0</v>
      </c>
      <c r="E9" s="139">
        <f>+'Planilla caligus SIFA'!S22</f>
        <v>0</v>
      </c>
      <c r="F9" s="139">
        <f>+'Planilla caligus SIFA'!T22</f>
        <v>0</v>
      </c>
      <c r="G9" s="139">
        <f t="shared" si="1"/>
        <v>0</v>
      </c>
      <c r="H9" s="136"/>
      <c r="I9" s="139">
        <v>5.0</v>
      </c>
      <c r="J9" s="139">
        <f>+'Planilla caligus SIFA'!R34</f>
        <v>0</v>
      </c>
      <c r="K9" s="139">
        <f>+'Planilla caligus SIFA'!S34</f>
        <v>0</v>
      </c>
      <c r="L9" s="139">
        <f>+'Planilla caligus SIFA'!T34</f>
        <v>2</v>
      </c>
      <c r="M9" s="139">
        <f t="shared" si="2"/>
        <v>2</v>
      </c>
      <c r="N9" s="134"/>
      <c r="O9" s="139">
        <v>5.0</v>
      </c>
      <c r="P9" s="139">
        <f>+'Planilla caligus SIFA'!R46</f>
        <v>0</v>
      </c>
      <c r="Q9" s="139">
        <f>+'Planilla caligus SIFA'!S46</f>
        <v>1</v>
      </c>
      <c r="R9" s="139">
        <f>+'Planilla caligus SIFA'!T46</f>
        <v>2</v>
      </c>
      <c r="S9" s="139">
        <f t="shared" si="3"/>
        <v>3</v>
      </c>
      <c r="T9" s="134"/>
      <c r="U9" s="134"/>
      <c r="V9" s="134"/>
      <c r="W9" s="134"/>
      <c r="X9" s="134"/>
      <c r="Y9" s="134"/>
      <c r="Z9" s="134"/>
    </row>
    <row r="10">
      <c r="A10" s="134"/>
      <c r="B10" s="134"/>
      <c r="C10" s="139">
        <v>6.0</v>
      </c>
      <c r="D10" s="139">
        <f>+'Planilla caligus SIFA'!R23</f>
        <v>0</v>
      </c>
      <c r="E10" s="139">
        <f>+'Planilla caligus SIFA'!S23</f>
        <v>0</v>
      </c>
      <c r="F10" s="139">
        <f>+'Planilla caligus SIFA'!T23</f>
        <v>1</v>
      </c>
      <c r="G10" s="139">
        <f t="shared" si="1"/>
        <v>1</v>
      </c>
      <c r="H10" s="136"/>
      <c r="I10" s="139">
        <v>6.0</v>
      </c>
      <c r="J10" s="139">
        <f>+'Planilla caligus SIFA'!R35</f>
        <v>0</v>
      </c>
      <c r="K10" s="139">
        <f>+'Planilla caligus SIFA'!S35</f>
        <v>1</v>
      </c>
      <c r="L10" s="139">
        <f>+'Planilla caligus SIFA'!T35</f>
        <v>0</v>
      </c>
      <c r="M10" s="139">
        <f t="shared" si="2"/>
        <v>1</v>
      </c>
      <c r="N10" s="134"/>
      <c r="O10" s="139">
        <v>6.0</v>
      </c>
      <c r="P10" s="139">
        <f>+'Planilla caligus SIFA'!R47</f>
        <v>0</v>
      </c>
      <c r="Q10" s="139">
        <f>+'Planilla caligus SIFA'!S47</f>
        <v>0</v>
      </c>
      <c r="R10" s="139">
        <f>+'Planilla caligus SIFA'!T47</f>
        <v>0</v>
      </c>
      <c r="S10" s="139">
        <f t="shared" si="3"/>
        <v>0</v>
      </c>
      <c r="T10" s="134"/>
      <c r="U10" s="134"/>
      <c r="V10" s="134"/>
      <c r="W10" s="134"/>
      <c r="X10" s="134"/>
      <c r="Y10" s="134"/>
      <c r="Z10" s="134"/>
    </row>
    <row r="11">
      <c r="A11" s="134"/>
      <c r="B11" s="134"/>
      <c r="C11" s="139">
        <v>7.0</v>
      </c>
      <c r="D11" s="139">
        <f>+'Planilla caligus SIFA'!R24</f>
        <v>0</v>
      </c>
      <c r="E11" s="139">
        <f>+'Planilla caligus SIFA'!S24</f>
        <v>0</v>
      </c>
      <c r="F11" s="139">
        <f>+'Planilla caligus SIFA'!T24</f>
        <v>0</v>
      </c>
      <c r="G11" s="139">
        <f t="shared" si="1"/>
        <v>0</v>
      </c>
      <c r="H11" s="136"/>
      <c r="I11" s="139">
        <v>7.0</v>
      </c>
      <c r="J11" s="139">
        <f>+'Planilla caligus SIFA'!R36</f>
        <v>1</v>
      </c>
      <c r="K11" s="139">
        <f>+'Planilla caligus SIFA'!S36</f>
        <v>0</v>
      </c>
      <c r="L11" s="139">
        <f>+'Planilla caligus SIFA'!T36</f>
        <v>0</v>
      </c>
      <c r="M11" s="139">
        <f t="shared" si="2"/>
        <v>0</v>
      </c>
      <c r="N11" s="134"/>
      <c r="O11" s="139">
        <v>7.0</v>
      </c>
      <c r="P11" s="139">
        <f>+'Planilla caligus SIFA'!R48</f>
        <v>0</v>
      </c>
      <c r="Q11" s="139">
        <f>+'Planilla caligus SIFA'!S48</f>
        <v>0</v>
      </c>
      <c r="R11" s="139">
        <f>+'Planilla caligus SIFA'!T48</f>
        <v>0</v>
      </c>
      <c r="S11" s="139">
        <f t="shared" si="3"/>
        <v>0</v>
      </c>
      <c r="T11" s="134"/>
      <c r="U11" s="134"/>
      <c r="V11" s="134"/>
      <c r="W11" s="134"/>
      <c r="X11" s="134"/>
      <c r="Y11" s="134"/>
      <c r="Z11" s="134"/>
    </row>
    <row r="12">
      <c r="A12" s="134"/>
      <c r="B12" s="134"/>
      <c r="C12" s="139">
        <v>8.0</v>
      </c>
      <c r="D12" s="139">
        <f>+'Planilla caligus SIFA'!R25</f>
        <v>0</v>
      </c>
      <c r="E12" s="139">
        <f>+'Planilla caligus SIFA'!S25</f>
        <v>1</v>
      </c>
      <c r="F12" s="139">
        <f>+'Planilla caligus SIFA'!T25</f>
        <v>1</v>
      </c>
      <c r="G12" s="139">
        <f t="shared" si="1"/>
        <v>2</v>
      </c>
      <c r="H12" s="136"/>
      <c r="I12" s="139">
        <v>8.0</v>
      </c>
      <c r="J12" s="139">
        <f>+'Planilla caligus SIFA'!R37</f>
        <v>1</v>
      </c>
      <c r="K12" s="139">
        <f>+'Planilla caligus SIFA'!S37</f>
        <v>1</v>
      </c>
      <c r="L12" s="139">
        <f>+'Planilla caligus SIFA'!T37</f>
        <v>1</v>
      </c>
      <c r="M12" s="139">
        <f t="shared" si="2"/>
        <v>2</v>
      </c>
      <c r="N12" s="134"/>
      <c r="O12" s="139">
        <v>8.0</v>
      </c>
      <c r="P12" s="139">
        <f>+'Planilla caligus SIFA'!R49</f>
        <v>0</v>
      </c>
      <c r="Q12" s="139">
        <f>+'Planilla caligus SIFA'!S49</f>
        <v>1</v>
      </c>
      <c r="R12" s="139">
        <f>+'Planilla caligus SIFA'!T49</f>
        <v>1</v>
      </c>
      <c r="S12" s="139">
        <f t="shared" si="3"/>
        <v>2</v>
      </c>
      <c r="T12" s="134"/>
      <c r="U12" s="134"/>
      <c r="V12" s="134"/>
      <c r="W12" s="134"/>
      <c r="X12" s="134"/>
      <c r="Y12" s="134"/>
      <c r="Z12" s="134"/>
    </row>
    <row r="13">
      <c r="A13" s="134"/>
      <c r="B13" s="134"/>
      <c r="C13" s="139">
        <v>9.0</v>
      </c>
      <c r="D13" s="139">
        <f>+'Planilla caligus SIFA'!R26</f>
        <v>1</v>
      </c>
      <c r="E13" s="139">
        <f>+'Planilla caligus SIFA'!S26</f>
        <v>0</v>
      </c>
      <c r="F13" s="139">
        <f>+'Planilla caligus SIFA'!T26</f>
        <v>1</v>
      </c>
      <c r="G13" s="139">
        <f t="shared" si="1"/>
        <v>1</v>
      </c>
      <c r="H13" s="136"/>
      <c r="I13" s="139">
        <v>9.0</v>
      </c>
      <c r="J13" s="139">
        <f>+'Planilla caligus SIFA'!R38</f>
        <v>0</v>
      </c>
      <c r="K13" s="139">
        <f>+'Planilla caligus SIFA'!S38</f>
        <v>0</v>
      </c>
      <c r="L13" s="139">
        <f>+'Planilla caligus SIFA'!T38</f>
        <v>0</v>
      </c>
      <c r="M13" s="139">
        <f t="shared" si="2"/>
        <v>0</v>
      </c>
      <c r="N13" s="134"/>
      <c r="O13" s="139">
        <v>9.0</v>
      </c>
      <c r="P13" s="139">
        <f>+'Planilla caligus SIFA'!R50</f>
        <v>1</v>
      </c>
      <c r="Q13" s="139">
        <f>+'Planilla caligus SIFA'!S50</f>
        <v>1</v>
      </c>
      <c r="R13" s="139">
        <f>+'Planilla caligus SIFA'!T50</f>
        <v>0</v>
      </c>
      <c r="S13" s="139">
        <f t="shared" si="3"/>
        <v>1</v>
      </c>
      <c r="T13" s="134"/>
      <c r="U13" s="134"/>
      <c r="V13" s="134"/>
      <c r="W13" s="134"/>
      <c r="X13" s="134"/>
      <c r="Y13" s="134"/>
      <c r="Z13" s="134"/>
    </row>
    <row r="14">
      <c r="A14" s="134"/>
      <c r="B14" s="134"/>
      <c r="C14" s="139">
        <v>10.0</v>
      </c>
      <c r="D14" s="139">
        <f>+'Planilla caligus SIFA'!R27</f>
        <v>0</v>
      </c>
      <c r="E14" s="139">
        <f>+'Planilla caligus SIFA'!S27</f>
        <v>0</v>
      </c>
      <c r="F14" s="139">
        <f>+'Planilla caligus SIFA'!T27</f>
        <v>0</v>
      </c>
      <c r="G14" s="139">
        <f t="shared" si="1"/>
        <v>0</v>
      </c>
      <c r="H14" s="136"/>
      <c r="I14" s="139">
        <v>10.0</v>
      </c>
      <c r="J14" s="139">
        <f>+'Planilla caligus SIFA'!R39</f>
        <v>0</v>
      </c>
      <c r="K14" s="139">
        <f>+'Planilla caligus SIFA'!S39</f>
        <v>0</v>
      </c>
      <c r="L14" s="139">
        <f>+'Planilla caligus SIFA'!T39</f>
        <v>0</v>
      </c>
      <c r="M14" s="139">
        <f t="shared" si="2"/>
        <v>0</v>
      </c>
      <c r="N14" s="134"/>
      <c r="O14" s="139">
        <v>10.0</v>
      </c>
      <c r="P14" s="139">
        <f>+'Planilla caligus SIFA'!R51</f>
        <v>0</v>
      </c>
      <c r="Q14" s="139">
        <f>+'Planilla caligus SIFA'!S51</f>
        <v>1</v>
      </c>
      <c r="R14" s="139">
        <f>+'Planilla caligus SIFA'!T51</f>
        <v>0</v>
      </c>
      <c r="S14" s="139">
        <f t="shared" si="3"/>
        <v>1</v>
      </c>
      <c r="T14" s="134"/>
      <c r="U14" s="134"/>
      <c r="V14" s="134"/>
      <c r="W14" s="134"/>
      <c r="X14" s="134"/>
      <c r="Y14" s="134"/>
      <c r="Z14" s="134"/>
    </row>
    <row r="15">
      <c r="A15" s="134"/>
      <c r="B15" s="134"/>
      <c r="C15" s="139" t="s">
        <v>136</v>
      </c>
      <c r="D15" s="139">
        <f>+'Planilla caligus SIFA'!R28</f>
        <v>0</v>
      </c>
      <c r="E15" s="139">
        <f>+'Planilla caligus SIFA'!S28</f>
        <v>0</v>
      </c>
      <c r="F15" s="139">
        <f>+'Planilla caligus SIFA'!T28</f>
        <v>0</v>
      </c>
      <c r="G15" s="139">
        <f t="shared" si="1"/>
        <v>0</v>
      </c>
      <c r="H15" s="136"/>
      <c r="I15" s="139" t="s">
        <v>136</v>
      </c>
      <c r="J15" s="139">
        <f>+'Planilla caligus SIFA'!R40</f>
        <v>0</v>
      </c>
      <c r="K15" s="139">
        <f>+'Planilla caligus SIFA'!S40</f>
        <v>0</v>
      </c>
      <c r="L15" s="139">
        <f>+'Planilla caligus SIFA'!T40</f>
        <v>0</v>
      </c>
      <c r="M15" s="139">
        <f t="shared" si="2"/>
        <v>0</v>
      </c>
      <c r="N15" s="134"/>
      <c r="O15" s="139" t="s">
        <v>136</v>
      </c>
      <c r="P15" s="139">
        <f>+'Planilla caligus SIFA'!R52</f>
        <v>0</v>
      </c>
      <c r="Q15" s="139">
        <f>+'Planilla caligus SIFA'!S52</f>
        <v>0</v>
      </c>
      <c r="R15" s="139">
        <f>+'Planilla caligus SIFA'!T52</f>
        <v>1</v>
      </c>
      <c r="S15" s="139">
        <f t="shared" si="3"/>
        <v>1</v>
      </c>
      <c r="T15" s="134"/>
      <c r="U15" s="134"/>
      <c r="V15" s="134"/>
      <c r="W15" s="134"/>
      <c r="X15" s="134"/>
      <c r="Y15" s="134"/>
      <c r="Z15" s="134"/>
    </row>
    <row r="16">
      <c r="A16" s="134"/>
      <c r="B16" s="134"/>
      <c r="C16" s="139" t="s">
        <v>137</v>
      </c>
      <c r="D16" s="139">
        <f t="shared" ref="D16:G16" si="4">SUM(D5:D15)/10</f>
        <v>0.3</v>
      </c>
      <c r="E16" s="139">
        <f t="shared" si="4"/>
        <v>0.4</v>
      </c>
      <c r="F16" s="139">
        <f t="shared" si="4"/>
        <v>0.4</v>
      </c>
      <c r="G16" s="139">
        <f t="shared" si="4"/>
        <v>0.8</v>
      </c>
      <c r="H16" s="136"/>
      <c r="I16" s="139" t="s">
        <v>137</v>
      </c>
      <c r="J16" s="139">
        <f t="shared" ref="J16:M16" si="5">SUM(J5:J15)/10</f>
        <v>0.4</v>
      </c>
      <c r="K16" s="139">
        <f t="shared" si="5"/>
        <v>0.4</v>
      </c>
      <c r="L16" s="139">
        <f t="shared" si="5"/>
        <v>0.5</v>
      </c>
      <c r="M16" s="139">
        <f t="shared" si="5"/>
        <v>0.9</v>
      </c>
      <c r="N16" s="134"/>
      <c r="O16" s="139" t="s">
        <v>137</v>
      </c>
      <c r="P16" s="139">
        <f t="shared" ref="P16:S16" si="6">SUM(P5:P15)/10</f>
        <v>0.3</v>
      </c>
      <c r="Q16" s="139">
        <f t="shared" si="6"/>
        <v>0.5</v>
      </c>
      <c r="R16" s="139">
        <f t="shared" si="6"/>
        <v>0.5</v>
      </c>
      <c r="S16" s="139">
        <f t="shared" si="6"/>
        <v>1</v>
      </c>
      <c r="T16" s="134"/>
      <c r="U16" s="134"/>
      <c r="V16" s="134"/>
      <c r="W16" s="134"/>
      <c r="X16" s="134"/>
      <c r="Y16" s="134"/>
      <c r="Z16" s="134"/>
    </row>
    <row r="17">
      <c r="A17" s="134"/>
      <c r="B17" s="134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4"/>
      <c r="O17" s="136"/>
      <c r="P17" s="136"/>
      <c r="Q17" s="136"/>
      <c r="R17" s="136"/>
      <c r="S17" s="136"/>
      <c r="T17" s="134"/>
      <c r="U17" s="134"/>
      <c r="V17" s="134"/>
      <c r="W17" s="134"/>
      <c r="X17" s="134"/>
      <c r="Y17" s="134"/>
      <c r="Z17" s="134"/>
    </row>
    <row r="18">
      <c r="A18" s="134"/>
      <c r="B18" s="134"/>
      <c r="C18" s="137" t="s">
        <v>133</v>
      </c>
      <c r="D18" s="137">
        <f>+'Planilla caligus SIFA'!B54</f>
        <v>106</v>
      </c>
      <c r="E18" s="138">
        <f>+'Planilla caligus SIFA'!A54</f>
        <v>44315</v>
      </c>
      <c r="F18" s="136"/>
      <c r="G18" s="136"/>
      <c r="H18" s="136"/>
      <c r="I18" s="139" t="s">
        <v>133</v>
      </c>
      <c r="J18" s="139">
        <f>+'Planilla caligus SIFA'!B66</f>
        <v>107</v>
      </c>
      <c r="K18" s="138">
        <f>+'Planilla caligus SIFA'!A66</f>
        <v>44315</v>
      </c>
      <c r="L18" s="136"/>
      <c r="M18" s="136"/>
      <c r="N18" s="134"/>
      <c r="O18" s="139" t="s">
        <v>133</v>
      </c>
      <c r="P18" s="139">
        <f>+'Planilla caligus SIFA'!B78</f>
        <v>108</v>
      </c>
      <c r="Q18" s="138">
        <f>+'Planilla caligus SIFA'!A78</f>
        <v>44315</v>
      </c>
      <c r="R18" s="136"/>
      <c r="S18" s="136"/>
      <c r="T18" s="134"/>
      <c r="U18" s="134"/>
      <c r="V18" s="134"/>
      <c r="W18" s="134"/>
      <c r="X18" s="134"/>
      <c r="Y18" s="134"/>
      <c r="Z18" s="134"/>
    </row>
    <row r="19">
      <c r="A19" s="134"/>
      <c r="B19" s="134"/>
      <c r="C19" s="139" t="s">
        <v>134</v>
      </c>
      <c r="D19" s="139" t="s">
        <v>62</v>
      </c>
      <c r="E19" s="139" t="s">
        <v>63</v>
      </c>
      <c r="F19" s="139" t="s">
        <v>64</v>
      </c>
      <c r="G19" s="139" t="s">
        <v>135</v>
      </c>
      <c r="H19" s="136"/>
      <c r="I19" s="139" t="s">
        <v>134</v>
      </c>
      <c r="J19" s="139" t="s">
        <v>62</v>
      </c>
      <c r="K19" s="139" t="s">
        <v>63</v>
      </c>
      <c r="L19" s="139" t="s">
        <v>64</v>
      </c>
      <c r="M19" s="139" t="s">
        <v>135</v>
      </c>
      <c r="N19" s="134"/>
      <c r="O19" s="139" t="s">
        <v>134</v>
      </c>
      <c r="P19" s="139" t="s">
        <v>62</v>
      </c>
      <c r="Q19" s="139" t="s">
        <v>63</v>
      </c>
      <c r="R19" s="139" t="s">
        <v>64</v>
      </c>
      <c r="S19" s="139" t="s">
        <v>135</v>
      </c>
      <c r="T19" s="134"/>
      <c r="U19" s="134"/>
      <c r="V19" s="134"/>
      <c r="W19" s="134"/>
      <c r="X19" s="134"/>
      <c r="Y19" s="134"/>
      <c r="Z19" s="134"/>
    </row>
    <row r="20">
      <c r="A20" s="134"/>
      <c r="B20" s="134"/>
      <c r="C20" s="139">
        <v>1.0</v>
      </c>
      <c r="D20" s="139">
        <f>+'Planilla caligus SIFA'!R54</f>
        <v>0</v>
      </c>
      <c r="E20" s="139">
        <f>+'Planilla caligus SIFA'!S54</f>
        <v>0</v>
      </c>
      <c r="F20" s="139">
        <f>+'Planilla caligus SIFA'!T54</f>
        <v>0</v>
      </c>
      <c r="G20" s="139">
        <f t="shared" ref="G20:G30" si="7">+E20+F20</f>
        <v>0</v>
      </c>
      <c r="H20" s="136"/>
      <c r="I20" s="139">
        <v>1.0</v>
      </c>
      <c r="J20" s="139">
        <f>+'Planilla caligus SIFA'!R66</f>
        <v>0</v>
      </c>
      <c r="K20" s="139">
        <f>+'Planilla caligus SIFA'!S66</f>
        <v>0</v>
      </c>
      <c r="L20" s="139">
        <f>+'Planilla caligus SIFA'!T66</f>
        <v>0</v>
      </c>
      <c r="M20" s="139">
        <f t="shared" ref="M20:M30" si="8">+K20+L20</f>
        <v>0</v>
      </c>
      <c r="N20" s="134"/>
      <c r="O20" s="139">
        <v>1.0</v>
      </c>
      <c r="P20" s="139">
        <f>+'Planilla caligus SIFA'!R78</f>
        <v>0</v>
      </c>
      <c r="Q20" s="139">
        <f>+'Planilla caligus SIFA'!S78</f>
        <v>0</v>
      </c>
      <c r="R20" s="139">
        <f>+'Planilla caligus SIFA'!T78</f>
        <v>0</v>
      </c>
      <c r="S20" s="139">
        <f t="shared" ref="S20:S30" si="9">+Q20+R20</f>
        <v>0</v>
      </c>
      <c r="T20" s="134"/>
      <c r="U20" s="134"/>
      <c r="V20" s="134"/>
      <c r="W20" s="134"/>
      <c r="X20" s="134"/>
      <c r="Y20" s="134"/>
      <c r="Z20" s="134"/>
    </row>
    <row r="21" ht="15.75" customHeight="1">
      <c r="A21" s="134"/>
      <c r="B21" s="134"/>
      <c r="C21" s="139">
        <v>2.0</v>
      </c>
      <c r="D21" s="139">
        <f>+'Planilla caligus SIFA'!R55</f>
        <v>0</v>
      </c>
      <c r="E21" s="139">
        <f>+'Planilla caligus SIFA'!S55</f>
        <v>0</v>
      </c>
      <c r="F21" s="139">
        <f>+'Planilla caligus SIFA'!T55</f>
        <v>2</v>
      </c>
      <c r="G21" s="139">
        <f t="shared" si="7"/>
        <v>2</v>
      </c>
      <c r="H21" s="136"/>
      <c r="I21" s="139">
        <v>2.0</v>
      </c>
      <c r="J21" s="139">
        <f>+'Planilla caligus SIFA'!R67</f>
        <v>0</v>
      </c>
      <c r="K21" s="139">
        <f>+'Planilla caligus SIFA'!S67</f>
        <v>0</v>
      </c>
      <c r="L21" s="139">
        <f>+'Planilla caligus SIFA'!T67</f>
        <v>0</v>
      </c>
      <c r="M21" s="139">
        <f t="shared" si="8"/>
        <v>0</v>
      </c>
      <c r="N21" s="134"/>
      <c r="O21" s="139">
        <v>2.0</v>
      </c>
      <c r="P21" s="139">
        <f>+'Planilla caligus SIFA'!R79</f>
        <v>0</v>
      </c>
      <c r="Q21" s="139">
        <f>+'Planilla caligus SIFA'!S79</f>
        <v>0</v>
      </c>
      <c r="R21" s="139">
        <f>+'Planilla caligus SIFA'!T79</f>
        <v>0</v>
      </c>
      <c r="S21" s="139">
        <f t="shared" si="9"/>
        <v>0</v>
      </c>
      <c r="T21" s="134"/>
      <c r="U21" s="134"/>
      <c r="V21" s="134"/>
      <c r="W21" s="134"/>
      <c r="X21" s="134"/>
      <c r="Y21" s="134"/>
      <c r="Z21" s="134"/>
    </row>
    <row r="22" ht="15.75" customHeight="1">
      <c r="A22" s="134"/>
      <c r="B22" s="134"/>
      <c r="C22" s="139">
        <v>3.0</v>
      </c>
      <c r="D22" s="139">
        <f>+'Planilla caligus SIFA'!R56</f>
        <v>1</v>
      </c>
      <c r="E22" s="139">
        <f>+'Planilla caligus SIFA'!S56</f>
        <v>1</v>
      </c>
      <c r="F22" s="139">
        <f>+'Planilla caligus SIFA'!T56</f>
        <v>0</v>
      </c>
      <c r="G22" s="139">
        <f t="shared" si="7"/>
        <v>1</v>
      </c>
      <c r="H22" s="136"/>
      <c r="I22" s="139">
        <v>3.0</v>
      </c>
      <c r="J22" s="139">
        <f>+'Planilla caligus SIFA'!R68</f>
        <v>0</v>
      </c>
      <c r="K22" s="139">
        <f>+'Planilla caligus SIFA'!S68</f>
        <v>0</v>
      </c>
      <c r="L22" s="139">
        <f>+'Planilla caligus SIFA'!T68</f>
        <v>1</v>
      </c>
      <c r="M22" s="139">
        <f t="shared" si="8"/>
        <v>1</v>
      </c>
      <c r="N22" s="134"/>
      <c r="O22" s="139">
        <v>3.0</v>
      </c>
      <c r="P22" s="139">
        <f>+'Planilla caligus SIFA'!R80</f>
        <v>1</v>
      </c>
      <c r="Q22" s="139">
        <f>+'Planilla caligus SIFA'!S80</f>
        <v>2</v>
      </c>
      <c r="R22" s="139">
        <f>+'Planilla caligus SIFA'!T80</f>
        <v>2</v>
      </c>
      <c r="S22" s="139">
        <f t="shared" si="9"/>
        <v>4</v>
      </c>
      <c r="T22" s="134"/>
      <c r="U22" s="134"/>
      <c r="V22" s="134"/>
      <c r="W22" s="134"/>
      <c r="X22" s="134"/>
      <c r="Y22" s="134"/>
      <c r="Z22" s="134"/>
    </row>
    <row r="23" ht="15.75" customHeight="1">
      <c r="A23" s="134"/>
      <c r="B23" s="134"/>
      <c r="C23" s="139">
        <v>4.0</v>
      </c>
      <c r="D23" s="139">
        <f>+'Planilla caligus SIFA'!R57</f>
        <v>0</v>
      </c>
      <c r="E23" s="139">
        <f>+'Planilla caligus SIFA'!S57</f>
        <v>0</v>
      </c>
      <c r="F23" s="139">
        <f>+'Planilla caligus SIFA'!T57</f>
        <v>0</v>
      </c>
      <c r="G23" s="139">
        <f t="shared" si="7"/>
        <v>0</v>
      </c>
      <c r="H23" s="136"/>
      <c r="I23" s="139">
        <v>4.0</v>
      </c>
      <c r="J23" s="139">
        <f>+'Planilla caligus SIFA'!R69</f>
        <v>1</v>
      </c>
      <c r="K23" s="139">
        <f>+'Planilla caligus SIFA'!S69</f>
        <v>1</v>
      </c>
      <c r="L23" s="139">
        <f>+'Planilla caligus SIFA'!T69</f>
        <v>1</v>
      </c>
      <c r="M23" s="139">
        <f t="shared" si="8"/>
        <v>2</v>
      </c>
      <c r="N23" s="134"/>
      <c r="O23" s="139">
        <v>4.0</v>
      </c>
      <c r="P23" s="139">
        <f>+'Planilla caligus SIFA'!R81</f>
        <v>0</v>
      </c>
      <c r="Q23" s="139">
        <f>+'Planilla caligus SIFA'!S81</f>
        <v>0</v>
      </c>
      <c r="R23" s="139">
        <f>+'Planilla caligus SIFA'!T81</f>
        <v>0</v>
      </c>
      <c r="S23" s="139">
        <f t="shared" si="9"/>
        <v>0</v>
      </c>
      <c r="T23" s="134"/>
      <c r="U23" s="134"/>
      <c r="V23" s="134"/>
      <c r="W23" s="134"/>
      <c r="X23" s="134"/>
      <c r="Y23" s="134"/>
      <c r="Z23" s="134"/>
    </row>
    <row r="24" ht="15.75" customHeight="1">
      <c r="A24" s="134"/>
      <c r="B24" s="134"/>
      <c r="C24" s="139">
        <v>5.0</v>
      </c>
      <c r="D24" s="139">
        <f>+'Planilla caligus SIFA'!R58</f>
        <v>0</v>
      </c>
      <c r="E24" s="139">
        <f>+'Planilla caligus SIFA'!S58</f>
        <v>0</v>
      </c>
      <c r="F24" s="139">
        <f>+'Planilla caligus SIFA'!T58</f>
        <v>1</v>
      </c>
      <c r="G24" s="139">
        <f t="shared" si="7"/>
        <v>1</v>
      </c>
      <c r="H24" s="136"/>
      <c r="I24" s="139">
        <v>5.0</v>
      </c>
      <c r="J24" s="139">
        <f>+'Planilla caligus SIFA'!R70</f>
        <v>0</v>
      </c>
      <c r="K24" s="139">
        <f>+'Planilla caligus SIFA'!S70</f>
        <v>0</v>
      </c>
      <c r="L24" s="139">
        <f>+'Planilla caligus SIFA'!T70</f>
        <v>1</v>
      </c>
      <c r="M24" s="139">
        <f t="shared" si="8"/>
        <v>1</v>
      </c>
      <c r="N24" s="134"/>
      <c r="O24" s="139">
        <v>5.0</v>
      </c>
      <c r="P24" s="139">
        <f>+'Planilla caligus SIFA'!R82</f>
        <v>1</v>
      </c>
      <c r="Q24" s="139">
        <f>+'Planilla caligus SIFA'!S82</f>
        <v>1</v>
      </c>
      <c r="R24" s="139">
        <f>+'Planilla caligus SIFA'!T82</f>
        <v>2</v>
      </c>
      <c r="S24" s="139">
        <f t="shared" si="9"/>
        <v>3</v>
      </c>
      <c r="T24" s="134"/>
      <c r="U24" s="134"/>
      <c r="V24" s="134"/>
      <c r="W24" s="134"/>
      <c r="X24" s="134"/>
      <c r="Y24" s="134"/>
      <c r="Z24" s="134"/>
    </row>
    <row r="25" ht="15.75" customHeight="1">
      <c r="A25" s="134"/>
      <c r="B25" s="134"/>
      <c r="C25" s="139">
        <v>6.0</v>
      </c>
      <c r="D25" s="139">
        <f>+'Planilla caligus SIFA'!R59</f>
        <v>0</v>
      </c>
      <c r="E25" s="139">
        <f>+'Planilla caligus SIFA'!S59</f>
        <v>2</v>
      </c>
      <c r="F25" s="139">
        <f>+'Planilla caligus SIFA'!T59</f>
        <v>0</v>
      </c>
      <c r="G25" s="139">
        <f t="shared" si="7"/>
        <v>2</v>
      </c>
      <c r="H25" s="136"/>
      <c r="I25" s="139">
        <v>6.0</v>
      </c>
      <c r="J25" s="139">
        <f>+'Planilla caligus SIFA'!R71</f>
        <v>0</v>
      </c>
      <c r="K25" s="139">
        <f>+'Planilla caligus SIFA'!S71</f>
        <v>0</v>
      </c>
      <c r="L25" s="139">
        <f>+'Planilla caligus SIFA'!T71</f>
        <v>0</v>
      </c>
      <c r="M25" s="139">
        <f t="shared" si="8"/>
        <v>0</v>
      </c>
      <c r="N25" s="134"/>
      <c r="O25" s="139">
        <v>6.0</v>
      </c>
      <c r="P25" s="139">
        <f>+'Planilla caligus SIFA'!R83</f>
        <v>0</v>
      </c>
      <c r="Q25" s="139">
        <f>+'Planilla caligus SIFA'!S83</f>
        <v>0</v>
      </c>
      <c r="R25" s="139">
        <f>+'Planilla caligus SIFA'!T83</f>
        <v>0</v>
      </c>
      <c r="S25" s="139">
        <f t="shared" si="9"/>
        <v>0</v>
      </c>
      <c r="T25" s="134"/>
      <c r="U25" s="134"/>
      <c r="V25" s="134"/>
      <c r="W25" s="134"/>
      <c r="X25" s="134"/>
      <c r="Y25" s="134"/>
      <c r="Z25" s="134"/>
    </row>
    <row r="26" ht="15.75" customHeight="1">
      <c r="A26" s="134"/>
      <c r="B26" s="134"/>
      <c r="C26" s="139">
        <v>7.0</v>
      </c>
      <c r="D26" s="139">
        <f>+'Planilla caligus SIFA'!R60</f>
        <v>0</v>
      </c>
      <c r="E26" s="139">
        <f>+'Planilla caligus SIFA'!S60</f>
        <v>0</v>
      </c>
      <c r="F26" s="139">
        <f>+'Planilla caligus SIFA'!T60</f>
        <v>1</v>
      </c>
      <c r="G26" s="139">
        <f t="shared" si="7"/>
        <v>1</v>
      </c>
      <c r="H26" s="136"/>
      <c r="I26" s="139">
        <v>7.0</v>
      </c>
      <c r="J26" s="139">
        <f>+'Planilla caligus SIFA'!R72</f>
        <v>1</v>
      </c>
      <c r="K26" s="139">
        <f>+'Planilla caligus SIFA'!S72</f>
        <v>0</v>
      </c>
      <c r="L26" s="139">
        <f>+'Planilla caligus SIFA'!T72</f>
        <v>0</v>
      </c>
      <c r="M26" s="139">
        <f t="shared" si="8"/>
        <v>0</v>
      </c>
      <c r="N26" s="134"/>
      <c r="O26" s="139">
        <v>7.0</v>
      </c>
      <c r="P26" s="139">
        <f>+'Planilla caligus SIFA'!R84</f>
        <v>0</v>
      </c>
      <c r="Q26" s="139">
        <f>+'Planilla caligus SIFA'!S84</f>
        <v>0</v>
      </c>
      <c r="R26" s="139">
        <f>+'Planilla caligus SIFA'!T84</f>
        <v>0</v>
      </c>
      <c r="S26" s="139">
        <f t="shared" si="9"/>
        <v>0</v>
      </c>
      <c r="T26" s="134"/>
      <c r="U26" s="134"/>
      <c r="V26" s="134"/>
      <c r="W26" s="134"/>
      <c r="X26" s="134"/>
      <c r="Y26" s="134"/>
      <c r="Z26" s="134"/>
    </row>
    <row r="27" ht="15.75" customHeight="1">
      <c r="A27" s="134"/>
      <c r="B27" s="134"/>
      <c r="C27" s="139">
        <v>8.0</v>
      </c>
      <c r="D27" s="139">
        <f>+'Planilla caligus SIFA'!R61</f>
        <v>3</v>
      </c>
      <c r="E27" s="139">
        <f>+'Planilla caligus SIFA'!S61</f>
        <v>0</v>
      </c>
      <c r="F27" s="139">
        <f>+'Planilla caligus SIFA'!T61</f>
        <v>0</v>
      </c>
      <c r="G27" s="139">
        <f t="shared" si="7"/>
        <v>0</v>
      </c>
      <c r="H27" s="136"/>
      <c r="I27" s="139">
        <v>8.0</v>
      </c>
      <c r="J27" s="139">
        <f>+'Planilla caligus SIFA'!R73</f>
        <v>0</v>
      </c>
      <c r="K27" s="139">
        <f>+'Planilla caligus SIFA'!S73</f>
        <v>0</v>
      </c>
      <c r="L27" s="139">
        <f>+'Planilla caligus SIFA'!T73</f>
        <v>1</v>
      </c>
      <c r="M27" s="139">
        <f t="shared" si="8"/>
        <v>1</v>
      </c>
      <c r="N27" s="134"/>
      <c r="O27" s="139">
        <v>8.0</v>
      </c>
      <c r="P27" s="139">
        <f>+'Planilla caligus SIFA'!R85</f>
        <v>1</v>
      </c>
      <c r="Q27" s="139">
        <f>+'Planilla caligus SIFA'!S85</f>
        <v>1</v>
      </c>
      <c r="R27" s="139">
        <f>+'Planilla caligus SIFA'!T85</f>
        <v>0</v>
      </c>
      <c r="S27" s="139">
        <f t="shared" si="9"/>
        <v>1</v>
      </c>
      <c r="T27" s="134"/>
      <c r="U27" s="134"/>
      <c r="V27" s="134"/>
      <c r="W27" s="134"/>
      <c r="X27" s="134"/>
      <c r="Y27" s="134"/>
      <c r="Z27" s="134"/>
    </row>
    <row r="28" ht="15.75" customHeight="1">
      <c r="A28" s="134"/>
      <c r="B28" s="134"/>
      <c r="C28" s="139">
        <v>9.0</v>
      </c>
      <c r="D28" s="139">
        <f>+'Planilla caligus SIFA'!R62</f>
        <v>0</v>
      </c>
      <c r="E28" s="139">
        <f>+'Planilla caligus SIFA'!S62</f>
        <v>0</v>
      </c>
      <c r="F28" s="139">
        <f>+'Planilla caligus SIFA'!T62</f>
        <v>0</v>
      </c>
      <c r="G28" s="139">
        <f t="shared" si="7"/>
        <v>0</v>
      </c>
      <c r="H28" s="136"/>
      <c r="I28" s="139">
        <v>9.0</v>
      </c>
      <c r="J28" s="139">
        <f>+'Planilla caligus SIFA'!R74</f>
        <v>1</v>
      </c>
      <c r="K28" s="139">
        <f>+'Planilla caligus SIFA'!S74</f>
        <v>1</v>
      </c>
      <c r="L28" s="139">
        <f>+'Planilla caligus SIFA'!T74</f>
        <v>0</v>
      </c>
      <c r="M28" s="139">
        <f t="shared" si="8"/>
        <v>1</v>
      </c>
      <c r="N28" s="134"/>
      <c r="O28" s="139">
        <v>9.0</v>
      </c>
      <c r="P28" s="139">
        <f>+'Planilla caligus SIFA'!R86</f>
        <v>0</v>
      </c>
      <c r="Q28" s="139">
        <f>+'Planilla caligus SIFA'!S86</f>
        <v>0</v>
      </c>
      <c r="R28" s="139">
        <f>+'Planilla caligus SIFA'!T86</f>
        <v>1</v>
      </c>
      <c r="S28" s="139">
        <f t="shared" si="9"/>
        <v>1</v>
      </c>
      <c r="T28" s="134"/>
      <c r="U28" s="134"/>
      <c r="V28" s="134"/>
      <c r="W28" s="134"/>
      <c r="X28" s="134"/>
      <c r="Y28" s="134"/>
      <c r="Z28" s="134"/>
    </row>
    <row r="29" ht="15.75" customHeight="1">
      <c r="A29" s="134"/>
      <c r="B29" s="134"/>
      <c r="C29" s="139">
        <v>10.0</v>
      </c>
      <c r="D29" s="139">
        <f>+'Planilla caligus SIFA'!R63</f>
        <v>0</v>
      </c>
      <c r="E29" s="139">
        <f>+'Planilla caligus SIFA'!S63</f>
        <v>1</v>
      </c>
      <c r="F29" s="139">
        <f>+'Planilla caligus SIFA'!T63</f>
        <v>0</v>
      </c>
      <c r="G29" s="139">
        <f t="shared" si="7"/>
        <v>1</v>
      </c>
      <c r="H29" s="136"/>
      <c r="I29" s="139">
        <v>10.0</v>
      </c>
      <c r="J29" s="139">
        <f>+'Planilla caligus SIFA'!R75</f>
        <v>0</v>
      </c>
      <c r="K29" s="139">
        <f>+'Planilla caligus SIFA'!S75</f>
        <v>0</v>
      </c>
      <c r="L29" s="139">
        <f>+'Planilla caligus SIFA'!T75</f>
        <v>0</v>
      </c>
      <c r="M29" s="139">
        <f t="shared" si="8"/>
        <v>0</v>
      </c>
      <c r="N29" s="134"/>
      <c r="O29" s="139">
        <v>10.0</v>
      </c>
      <c r="P29" s="139">
        <f>+'Planilla caligus SIFA'!R87</f>
        <v>0</v>
      </c>
      <c r="Q29" s="139">
        <f>+'Planilla caligus SIFA'!S87</f>
        <v>0</v>
      </c>
      <c r="R29" s="139">
        <f>+'Planilla caligus SIFA'!T87</f>
        <v>0</v>
      </c>
      <c r="S29" s="139">
        <f t="shared" si="9"/>
        <v>0</v>
      </c>
      <c r="T29" s="134"/>
      <c r="U29" s="134"/>
      <c r="V29" s="134"/>
      <c r="W29" s="134"/>
      <c r="X29" s="134"/>
      <c r="Y29" s="134"/>
      <c r="Z29" s="134"/>
    </row>
    <row r="30" ht="15.75" customHeight="1">
      <c r="A30" s="134"/>
      <c r="B30" s="134"/>
      <c r="C30" s="139" t="s">
        <v>136</v>
      </c>
      <c r="D30" s="139">
        <f>+'Planilla caligus SIFA'!R64</f>
        <v>0</v>
      </c>
      <c r="E30" s="139">
        <f>+'Planilla caligus SIFA'!S64</f>
        <v>0</v>
      </c>
      <c r="F30" s="139">
        <f>+'Planilla caligus SIFA'!T64</f>
        <v>0</v>
      </c>
      <c r="G30" s="139">
        <f t="shared" si="7"/>
        <v>0</v>
      </c>
      <c r="H30" s="136"/>
      <c r="I30" s="139" t="s">
        <v>136</v>
      </c>
      <c r="J30" s="139">
        <f>+'Planilla caligus SIFA'!R76</f>
        <v>0</v>
      </c>
      <c r="K30" s="139">
        <f>+'Planilla caligus SIFA'!S76</f>
        <v>0</v>
      </c>
      <c r="L30" s="139">
        <f>+'Planilla caligus SIFA'!T76</f>
        <v>1</v>
      </c>
      <c r="M30" s="139">
        <f t="shared" si="8"/>
        <v>1</v>
      </c>
      <c r="N30" s="134"/>
      <c r="O30" s="139" t="s">
        <v>136</v>
      </c>
      <c r="P30" s="139">
        <f>+'Planilla caligus SIFA'!R88</f>
        <v>0</v>
      </c>
      <c r="Q30" s="139">
        <f>+'Planilla caligus SIFA'!S88</f>
        <v>0</v>
      </c>
      <c r="R30" s="139">
        <f>+'Planilla caligus SIFA'!T88</f>
        <v>0</v>
      </c>
      <c r="S30" s="139">
        <f t="shared" si="9"/>
        <v>0</v>
      </c>
      <c r="T30" s="134"/>
      <c r="U30" s="134"/>
      <c r="V30" s="134"/>
      <c r="W30" s="134"/>
      <c r="X30" s="134"/>
      <c r="Y30" s="134"/>
      <c r="Z30" s="134"/>
    </row>
    <row r="31" ht="15.75" customHeight="1">
      <c r="A31" s="134"/>
      <c r="B31" s="134"/>
      <c r="C31" s="139" t="s">
        <v>137</v>
      </c>
      <c r="D31" s="139">
        <f t="shared" ref="D31:G31" si="10">SUM(D20:D30)/10</f>
        <v>0.4</v>
      </c>
      <c r="E31" s="139">
        <f t="shared" si="10"/>
        <v>0.4</v>
      </c>
      <c r="F31" s="139">
        <f t="shared" si="10"/>
        <v>0.4</v>
      </c>
      <c r="G31" s="139">
        <f t="shared" si="10"/>
        <v>0.8</v>
      </c>
      <c r="H31" s="136"/>
      <c r="I31" s="139" t="s">
        <v>137</v>
      </c>
      <c r="J31" s="139">
        <f t="shared" ref="J31:M31" si="11">SUM(J20:J30)/10</f>
        <v>0.3</v>
      </c>
      <c r="K31" s="139">
        <f t="shared" si="11"/>
        <v>0.2</v>
      </c>
      <c r="L31" s="139">
        <f t="shared" si="11"/>
        <v>0.5</v>
      </c>
      <c r="M31" s="139">
        <f t="shared" si="11"/>
        <v>0.7</v>
      </c>
      <c r="N31" s="134"/>
      <c r="O31" s="139" t="s">
        <v>137</v>
      </c>
      <c r="P31" s="139">
        <f t="shared" ref="P31:S31" si="12">SUM(P20:P30)/10</f>
        <v>0.3</v>
      </c>
      <c r="Q31" s="139">
        <f t="shared" si="12"/>
        <v>0.4</v>
      </c>
      <c r="R31" s="139">
        <f t="shared" si="12"/>
        <v>0.5</v>
      </c>
      <c r="S31" s="139">
        <f t="shared" si="12"/>
        <v>0.9</v>
      </c>
      <c r="T31" s="134"/>
      <c r="U31" s="134"/>
      <c r="V31" s="134"/>
      <c r="W31" s="134"/>
      <c r="X31" s="134"/>
      <c r="Y31" s="134"/>
      <c r="Z31" s="134"/>
    </row>
    <row r="32" ht="15.75" customHeight="1">
      <c r="A32" s="134"/>
      <c r="B32" s="134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ht="15.75" customHeight="1">
      <c r="A33" s="134"/>
      <c r="B33" s="134"/>
      <c r="C33" s="140" t="s">
        <v>138</v>
      </c>
      <c r="D33" s="141"/>
      <c r="E33" s="142" t="str">
        <f>+'Planilla caligus SIFA'!B6</f>
        <v>SEBASTIAN RODRIGO </v>
      </c>
      <c r="F33" s="143"/>
      <c r="G33" s="141"/>
      <c r="H33" s="136"/>
      <c r="I33" s="136"/>
      <c r="J33" s="136"/>
      <c r="K33" s="136"/>
      <c r="L33" s="136"/>
      <c r="M33" s="136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</row>
    <row r="34" ht="15.75" customHeight="1">
      <c r="A34" s="134"/>
      <c r="B34" s="134"/>
      <c r="C34" s="144"/>
      <c r="D34" s="145"/>
      <c r="E34" s="146" t="str">
        <f>+'Planilla caligus SIFA'!B7</f>
        <v>BARRIA BARRIA </v>
      </c>
      <c r="F34" s="147"/>
      <c r="G34" s="148"/>
      <c r="H34" s="136"/>
      <c r="I34" s="136"/>
      <c r="J34" s="136"/>
      <c r="K34" s="136"/>
      <c r="L34" s="136"/>
      <c r="M34" s="136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ht="15.75" customHeight="1">
      <c r="A35" s="134"/>
      <c r="B35" s="134"/>
      <c r="C35" s="149" t="s">
        <v>139</v>
      </c>
      <c r="D35" s="150"/>
      <c r="E35" s="140" t="str">
        <f>'Planilla caligus SIFA'!B5</f>
        <v>17297858-4</v>
      </c>
      <c r="F35" s="143"/>
      <c r="G35" s="151"/>
      <c r="H35" s="136"/>
      <c r="I35" s="136"/>
      <c r="J35" s="136"/>
      <c r="K35" s="152"/>
      <c r="L35" s="136"/>
      <c r="M35" s="136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</row>
    <row r="36" ht="15.75" customHeight="1">
      <c r="A36" s="134"/>
      <c r="B36" s="134"/>
      <c r="C36" s="149" t="s">
        <v>140</v>
      </c>
      <c r="D36" s="150"/>
      <c r="E36" s="153">
        <f>+'Planilla caligus SIFA'!B3</f>
        <v>44680</v>
      </c>
      <c r="F36" s="154"/>
      <c r="G36" s="155"/>
      <c r="H36" s="136"/>
      <c r="I36" s="136"/>
      <c r="J36" s="136"/>
      <c r="K36" s="136"/>
      <c r="L36" s="136"/>
      <c r="M36" s="136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</row>
    <row r="37" ht="15.75" customHeight="1">
      <c r="A37" s="134"/>
      <c r="B37" s="134"/>
      <c r="C37" s="134"/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</row>
    <row r="38" ht="15.75" customHeight="1">
      <c r="A38" s="134"/>
      <c r="B38" s="134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</row>
    <row r="39" ht="15.75" customHeight="1">
      <c r="A39" s="134"/>
      <c r="B39" s="134"/>
      <c r="C39" s="134" t="s">
        <v>141</v>
      </c>
      <c r="D39" s="156"/>
      <c r="E39" s="156"/>
      <c r="F39" s="156"/>
      <c r="G39" s="136"/>
      <c r="H39" s="136"/>
      <c r="I39" s="136"/>
      <c r="J39" s="136"/>
      <c r="K39" s="136"/>
      <c r="L39" s="136"/>
      <c r="M39" s="136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</row>
    <row r="40" ht="15.75" customHeight="1">
      <c r="A40" s="134"/>
      <c r="B40" s="134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ht="15.75" customHeight="1">
      <c r="A41" s="134"/>
      <c r="B41" s="134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ht="15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ht="15.75" customHeight="1">
      <c r="A43" s="134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</row>
    <row r="44" ht="15.75" customHeight="1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</row>
    <row r="45" ht="15.75" customHeight="1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</row>
    <row r="46" ht="15.75" customHeight="1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</row>
    <row r="47" ht="15.75" customHeight="1">
      <c r="A47" s="134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</row>
    <row r="48" ht="15.75" customHeight="1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</row>
    <row r="49" ht="15.75" customHeight="1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ht="15.75" customHeight="1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</row>
    <row r="51" ht="15.75" customHeight="1">
      <c r="A51" s="134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</row>
    <row r="52" ht="15.75" customHeight="1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</row>
    <row r="53" ht="15.75" customHeight="1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</row>
    <row r="54" ht="15.75" customHeight="1">
      <c r="A54" s="134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</row>
    <row r="55" ht="15.75" customHeight="1">
      <c r="A55" s="134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</row>
    <row r="56" ht="15.75" customHeight="1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</row>
    <row r="57" ht="15.75" customHeight="1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</row>
    <row r="58" ht="15.75" customHeight="1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</row>
    <row r="59" ht="15.75" customHeight="1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</row>
    <row r="60" ht="15.75" customHeight="1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</row>
    <row r="61" ht="15.75" customHeight="1">
      <c r="A61" s="134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</row>
    <row r="62" ht="15.75" customHeight="1">
      <c r="A62" s="134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</row>
    <row r="63" ht="15.75" customHeigh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</row>
    <row r="64" ht="15.75" customHeight="1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</row>
    <row r="65" ht="15.75" customHeight="1">
      <c r="A65" s="134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</row>
    <row r="66" ht="15.75" customHeight="1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</row>
    <row r="67" ht="15.75" customHeight="1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</row>
    <row r="68" ht="15.75" customHeight="1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</row>
    <row r="69" ht="15.75" customHeight="1">
      <c r="A69" s="134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</row>
    <row r="70" ht="15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</row>
    <row r="71" ht="15.75" customHeight="1">
      <c r="A71" s="134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</row>
    <row r="72" ht="15.75" customHeight="1">
      <c r="A72" s="134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</row>
    <row r="73" ht="15.7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</row>
    <row r="74" ht="15.75" customHeight="1">
      <c r="A74" s="134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</row>
    <row r="75" ht="15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</row>
    <row r="76" ht="15.75" customHeight="1">
      <c r="A76" s="134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</row>
    <row r="77" ht="15.75" customHeight="1">
      <c r="A77" s="134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</row>
    <row r="78" ht="15.75" customHeight="1">
      <c r="A78" s="134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</row>
    <row r="79" ht="15.75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</row>
    <row r="80" ht="15.75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</row>
    <row r="81" ht="15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</row>
    <row r="82" ht="15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</row>
    <row r="83" ht="15.75" customHeight="1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</row>
    <row r="84" ht="15.75" customHeight="1">
      <c r="A84" s="134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</row>
    <row r="85" ht="15.75" customHeight="1">
      <c r="A85" s="134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</row>
    <row r="86" ht="15.75" customHeight="1">
      <c r="A86" s="134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</row>
    <row r="87" ht="15.75" customHeight="1">
      <c r="A87" s="134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</row>
    <row r="88" ht="15.75" customHeight="1">
      <c r="A88" s="134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</row>
    <row r="89" ht="15.75" customHeight="1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</row>
    <row r="90" ht="15.75" customHeight="1">
      <c r="A90" s="134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</row>
    <row r="91" ht="15.75" customHeight="1">
      <c r="A91" s="134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</row>
    <row r="92" ht="15.75" customHeight="1">
      <c r="A92" s="134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</row>
    <row r="93" ht="15.75" customHeight="1">
      <c r="A93" s="134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</row>
    <row r="94" ht="15.75" customHeight="1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</row>
    <row r="95" ht="15.75" customHeight="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</row>
    <row r="96" ht="15.75" customHeight="1">
      <c r="A96" s="134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</row>
    <row r="97" ht="15.75" customHeight="1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</row>
    <row r="98" ht="15.75" customHeight="1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</row>
    <row r="99" ht="15.75" customHeight="1">
      <c r="A99" s="134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</row>
    <row r="100" ht="15.75" customHeight="1">
      <c r="A100" s="134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</row>
    <row r="101" ht="15.75" customHeight="1">
      <c r="A101" s="134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</row>
    <row r="102" ht="15.7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</row>
    <row r="103" ht="15.75" customHeight="1">
      <c r="A103" s="134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</row>
    <row r="104" ht="15.75" customHeight="1">
      <c r="A104" s="134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</row>
    <row r="105" ht="15.75" customHeight="1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</row>
    <row r="106" ht="15.75" customHeight="1">
      <c r="A106" s="134"/>
      <c r="B106" s="134"/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</row>
    <row r="107" ht="15.75" customHeight="1">
      <c r="A107" s="134"/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</row>
    <row r="108" ht="15.75" customHeight="1">
      <c r="A108" s="134"/>
      <c r="B108" s="134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</row>
    <row r="109" ht="15.75" customHeight="1">
      <c r="A109" s="134"/>
      <c r="B109" s="134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</row>
    <row r="110" ht="15.75" customHeight="1">
      <c r="A110" s="134"/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ht="15.75" customHeight="1">
      <c r="A111" s="134"/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ht="15.75" customHeight="1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</row>
    <row r="113" ht="15.75" customHeight="1">
      <c r="A113" s="134"/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</row>
    <row r="114" ht="15.75" customHeight="1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</row>
    <row r="115" ht="15.75" customHeight="1">
      <c r="A115" s="134"/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</row>
    <row r="116" ht="15.75" customHeight="1">
      <c r="A116" s="134"/>
      <c r="B116" s="134"/>
      <c r="C116" s="134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</row>
    <row r="117" ht="15.75" customHeight="1">
      <c r="A117" s="134"/>
      <c r="B117" s="134"/>
      <c r="C117" s="134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ht="15.75" customHeight="1">
      <c r="A118" s="134"/>
      <c r="B118" s="134"/>
      <c r="C118" s="134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ht="15.75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</row>
    <row r="120" ht="15.75" customHeight="1">
      <c r="A120" s="134"/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</row>
    <row r="121" ht="15.75" customHeight="1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</row>
    <row r="122" ht="15.75" customHeight="1">
      <c r="A122" s="134"/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</row>
    <row r="123" ht="15.75" customHeight="1">
      <c r="A123" s="134"/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</row>
    <row r="124" ht="15.75" customHeight="1">
      <c r="A124" s="134"/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</row>
    <row r="125" ht="15.75" customHeight="1">
      <c r="A125" s="134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</row>
    <row r="126" ht="15.75" customHeight="1">
      <c r="A126" s="134"/>
      <c r="B126" s="134"/>
      <c r="C126" s="134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</row>
    <row r="127" ht="15.75" customHeight="1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</row>
    <row r="128" ht="15.75" customHeight="1">
      <c r="A128" s="134"/>
      <c r="B128" s="134"/>
      <c r="C128" s="134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</row>
    <row r="129" ht="15.75" customHeight="1">
      <c r="A129" s="134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</row>
    <row r="130" ht="15.75" customHeight="1">
      <c r="A130" s="134"/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</row>
    <row r="131" ht="15.75" customHeight="1">
      <c r="A131" s="134"/>
      <c r="B131" s="134"/>
      <c r="C131" s="134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</row>
    <row r="132" ht="15.75" customHeight="1">
      <c r="A132" s="134"/>
      <c r="B132" s="134"/>
      <c r="C132" s="134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</row>
    <row r="133" ht="15.75" customHeight="1">
      <c r="A133" s="134"/>
      <c r="B133" s="134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</row>
    <row r="134" ht="15.75" customHeight="1">
      <c r="A134" s="134"/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</row>
    <row r="135" ht="15.75" customHeight="1">
      <c r="A135" s="134"/>
      <c r="B135" s="134"/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</row>
    <row r="136" ht="15.75" customHeight="1">
      <c r="A136" s="134"/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</row>
    <row r="137" ht="15.75" customHeight="1">
      <c r="A137" s="134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</row>
    <row r="138" ht="15.75" customHeight="1">
      <c r="A138" s="134"/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</row>
    <row r="139" ht="15.75" customHeight="1">
      <c r="A139" s="134"/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</row>
    <row r="140" ht="15.75" customHeight="1">
      <c r="A140" s="134"/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</row>
    <row r="141" ht="15.75" customHeight="1">
      <c r="A141" s="134"/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</row>
    <row r="142" ht="15.75" customHeight="1">
      <c r="A142" s="134"/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</row>
    <row r="143" ht="15.75" customHeight="1">
      <c r="A143" s="134"/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</row>
    <row r="144" ht="15.75" customHeight="1">
      <c r="A144" s="134"/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</row>
    <row r="145" ht="15.75" customHeight="1">
      <c r="A145" s="134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</row>
    <row r="146" ht="15.75" customHeight="1">
      <c r="A146" s="134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</row>
    <row r="147" ht="15.75" customHeight="1">
      <c r="A147" s="134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</row>
    <row r="148" ht="15.75" customHeight="1">
      <c r="A148" s="134"/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</row>
    <row r="149" ht="15.75" customHeight="1">
      <c r="A149" s="134"/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</row>
    <row r="150" ht="15.75" customHeight="1">
      <c r="A150" s="134"/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</row>
    <row r="151" ht="15.75" customHeight="1">
      <c r="A151" s="134"/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</row>
    <row r="152" ht="15.75" customHeight="1">
      <c r="A152" s="134"/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</row>
    <row r="153" ht="15.75" customHeight="1">
      <c r="A153" s="134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</row>
    <row r="154" ht="15.75" customHeight="1">
      <c r="A154" s="134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</row>
    <row r="155" ht="15.75" customHeight="1">
      <c r="A155" s="134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ht="15.75" customHeight="1">
      <c r="A156" s="134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ht="15.75" customHeight="1">
      <c r="A157" s="134"/>
      <c r="B157" s="134"/>
      <c r="C157" s="134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</row>
    <row r="158" ht="15.75" customHeight="1">
      <c r="A158" s="134"/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</row>
    <row r="159" ht="15.75" customHeight="1">
      <c r="A159" s="134"/>
      <c r="B159" s="134"/>
      <c r="C159" s="134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</row>
    <row r="160" ht="15.75" customHeight="1">
      <c r="A160" s="134"/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</row>
    <row r="161" ht="15.75" customHeight="1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</row>
    <row r="162" ht="15.75" customHeight="1">
      <c r="A162" s="134"/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ht="15.75" customHeight="1">
      <c r="A163" s="134"/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ht="15.75" customHeight="1">
      <c r="A164" s="134"/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</row>
    <row r="165" ht="15.75" customHeight="1">
      <c r="A165" s="134"/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</row>
    <row r="166" ht="15.75" customHeight="1">
      <c r="A166" s="134"/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</row>
    <row r="167" ht="15.75" customHeight="1">
      <c r="A167" s="134"/>
      <c r="B167" s="134"/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</row>
    <row r="168" ht="15.75" customHeight="1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</row>
    <row r="169" ht="15.75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</row>
    <row r="170" ht="15.75" customHeight="1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</row>
    <row r="171" ht="15.75" customHeight="1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</row>
    <row r="172" ht="15.75" customHeight="1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</row>
    <row r="173" ht="15.75" customHeight="1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</row>
    <row r="174" ht="15.75" customHeight="1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</row>
    <row r="175" ht="15.75" customHeight="1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</row>
    <row r="176" ht="15.75" customHeight="1">
      <c r="A176" s="134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</row>
    <row r="177" ht="15.75" customHeight="1">
      <c r="A177" s="134"/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</row>
    <row r="178" ht="15.75" customHeight="1">
      <c r="A178" s="134"/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</row>
    <row r="179" ht="15.75" customHeight="1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</row>
    <row r="180" ht="15.75" customHeight="1">
      <c r="A180" s="134"/>
      <c r="B180" s="134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</row>
    <row r="181" ht="15.75" customHeight="1">
      <c r="A181" s="134"/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</row>
    <row r="182" ht="15.75" customHeight="1">
      <c r="A182" s="134"/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</row>
    <row r="183" ht="15.75" customHeight="1">
      <c r="A183" s="134"/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</row>
    <row r="184" ht="15.75" customHeight="1">
      <c r="A184" s="134"/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</row>
    <row r="185" ht="15.75" customHeight="1">
      <c r="A185" s="134"/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</row>
    <row r="186" ht="15.75" customHeight="1">
      <c r="A186" s="134"/>
      <c r="B186" s="134"/>
      <c r="C186" s="134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</row>
    <row r="187" ht="15.75" customHeight="1">
      <c r="A187" s="134"/>
      <c r="B187" s="134"/>
      <c r="C187" s="134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</row>
    <row r="188" ht="15.75" customHeight="1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</row>
    <row r="189" ht="15.75" customHeight="1">
      <c r="A189" s="134"/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</row>
    <row r="190" ht="15.75" customHeight="1">
      <c r="A190" s="134"/>
      <c r="B190" s="134"/>
      <c r="C190" s="134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</row>
    <row r="191" ht="15.75" customHeight="1">
      <c r="A191" s="134"/>
      <c r="B191" s="134"/>
      <c r="C191" s="134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</row>
    <row r="192" ht="15.75" customHeight="1">
      <c r="A192" s="134"/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</row>
    <row r="193" ht="15.75" customHeight="1">
      <c r="A193" s="134"/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</row>
    <row r="194" ht="15.75" customHeight="1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</row>
    <row r="195" ht="15.75" customHeight="1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</row>
    <row r="196" ht="15.75" customHeight="1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</row>
    <row r="197" ht="15.75" customHeight="1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</row>
    <row r="198" ht="15.75" customHeight="1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</row>
    <row r="199" ht="15.75" customHeight="1">
      <c r="A199" s="134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</row>
    <row r="200" ht="15.75" customHeight="1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</row>
    <row r="201" ht="15.75" customHeight="1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</row>
    <row r="202" ht="15.75" customHeight="1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</row>
    <row r="203" ht="15.75" customHeight="1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</row>
    <row r="204" ht="15.75" customHeight="1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</row>
    <row r="205" ht="15.75" customHeight="1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</row>
    <row r="206" ht="15.75" customHeight="1">
      <c r="A206" s="134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</row>
    <row r="207" ht="15.75" customHeight="1">
      <c r="A207" s="134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</row>
    <row r="208" ht="15.75" customHeight="1">
      <c r="A208" s="134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</row>
    <row r="209" ht="15.75" customHeight="1">
      <c r="A209" s="134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</row>
    <row r="210" ht="15.75" customHeight="1">
      <c r="A210" s="134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</row>
    <row r="211" ht="15.75" customHeight="1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</row>
    <row r="212" ht="15.75" customHeight="1">
      <c r="A212" s="134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</row>
    <row r="213" ht="15.75" customHeight="1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</row>
    <row r="214" ht="15.75" customHeight="1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</row>
    <row r="215" ht="15.75" customHeight="1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</row>
    <row r="216" ht="15.75" customHeight="1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</row>
    <row r="217" ht="15.75" customHeight="1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</row>
    <row r="218" ht="15.75" customHeight="1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</row>
    <row r="219" ht="15.75" customHeight="1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</row>
    <row r="220" ht="15.75" customHeight="1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</row>
    <row r="221" ht="15.75" customHeight="1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</row>
    <row r="222" ht="15.75" customHeight="1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</row>
    <row r="223" ht="15.75" customHeight="1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</row>
    <row r="224" ht="15.75" customHeight="1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</row>
    <row r="225" ht="15.7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</row>
    <row r="226" ht="15.75" customHeight="1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</row>
    <row r="227" ht="15.75" customHeight="1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</row>
    <row r="228" ht="15.75" customHeight="1">
      <c r="A228" s="134"/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</row>
    <row r="229" ht="15.75" customHeight="1">
      <c r="A229" s="134"/>
      <c r="B229" s="134"/>
      <c r="C229" s="134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</row>
    <row r="230" ht="15.75" customHeight="1">
      <c r="A230" s="134"/>
      <c r="B230" s="134"/>
      <c r="C230" s="134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</row>
    <row r="231" ht="15.75" customHeight="1">
      <c r="A231" s="134"/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</row>
    <row r="232" ht="15.75" customHeight="1">
      <c r="A232" s="134"/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</row>
    <row r="233" ht="15.75" customHeight="1">
      <c r="A233" s="134"/>
      <c r="B233" s="134"/>
      <c r="C233" s="134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</row>
    <row r="234" ht="15.75" customHeight="1">
      <c r="A234" s="134"/>
      <c r="B234" s="134"/>
      <c r="C234" s="134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</row>
    <row r="235" ht="15.75" customHeight="1">
      <c r="A235" s="134"/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</row>
    <row r="236" ht="15.75" customHeight="1">
      <c r="A236" s="134"/>
      <c r="B236" s="134"/>
      <c r="C236" s="134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</row>
    <row r="237" ht="15.75" customHeight="1">
      <c r="A237" s="134"/>
      <c r="B237" s="134"/>
      <c r="C237" s="134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</row>
    <row r="238" ht="15.75" customHeight="1">
      <c r="A238" s="134"/>
      <c r="B238" s="134"/>
      <c r="C238" s="134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</row>
    <row r="239" ht="15.75" customHeight="1">
      <c r="A239" s="134"/>
      <c r="B239" s="134"/>
      <c r="C239" s="134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</row>
    <row r="240" ht="15.75" customHeight="1">
      <c r="A240" s="134"/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</row>
    <row r="241" ht="15.75" customHeight="1">
      <c r="A241" s="134"/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</row>
    <row r="242" ht="15.75" customHeight="1">
      <c r="A242" s="134"/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</row>
    <row r="243" ht="15.75" customHeight="1">
      <c r="A243" s="134"/>
      <c r="B243" s="134"/>
      <c r="C243" s="134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</row>
    <row r="244" ht="15.75" customHeight="1">
      <c r="A244" s="134"/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</row>
    <row r="245" ht="15.75" customHeight="1">
      <c r="A245" s="134"/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</row>
    <row r="246" ht="15.75" customHeight="1">
      <c r="A246" s="134"/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</row>
    <row r="247" ht="15.75" customHeight="1">
      <c r="A247" s="134"/>
      <c r="B247" s="134"/>
      <c r="C247" s="134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</row>
    <row r="248" ht="15.75" customHeight="1">
      <c r="A248" s="134"/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</row>
    <row r="249" ht="15.75" customHeight="1">
      <c r="A249" s="134"/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</row>
    <row r="250" ht="15.75" customHeight="1">
      <c r="A250" s="134"/>
      <c r="B250" s="134"/>
      <c r="C250" s="134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</row>
    <row r="251" ht="15.75" customHeight="1">
      <c r="A251" s="134"/>
      <c r="B251" s="134"/>
      <c r="C251" s="134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</row>
    <row r="252" ht="15.75" customHeight="1">
      <c r="A252" s="134"/>
      <c r="B252" s="134"/>
      <c r="C252" s="134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</row>
    <row r="253" ht="15.75" customHeight="1">
      <c r="A253" s="134"/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</row>
    <row r="254" ht="15.75" customHeight="1">
      <c r="A254" s="134"/>
      <c r="B254" s="134"/>
      <c r="C254" s="134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</row>
    <row r="255" ht="15.75" customHeight="1">
      <c r="A255" s="134"/>
      <c r="B255" s="134"/>
      <c r="C255" s="134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</row>
    <row r="256" ht="15.75" customHeight="1">
      <c r="A256" s="134"/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</row>
    <row r="257" ht="15.75" customHeight="1">
      <c r="A257" s="134"/>
      <c r="B257" s="134"/>
      <c r="C257" s="134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</row>
    <row r="258" ht="15.75" customHeight="1">
      <c r="A258" s="134"/>
      <c r="B258" s="134"/>
      <c r="C258" s="134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</row>
    <row r="259" ht="15.75" customHeight="1">
      <c r="A259" s="134"/>
      <c r="B259" s="134"/>
      <c r="C259" s="134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</row>
    <row r="260" ht="15.75" customHeight="1">
      <c r="A260" s="134"/>
      <c r="B260" s="134"/>
      <c r="C260" s="134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</row>
    <row r="261" ht="15.75" customHeight="1">
      <c r="A261" s="134"/>
      <c r="B261" s="134"/>
      <c r="C261" s="134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</row>
    <row r="262" ht="15.75" customHeight="1">
      <c r="A262" s="134"/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</row>
    <row r="263" ht="15.75" customHeight="1">
      <c r="A263" s="134"/>
      <c r="B263" s="134"/>
      <c r="C263" s="134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</row>
    <row r="264" ht="15.75" customHeight="1">
      <c r="A264" s="134"/>
      <c r="B264" s="134"/>
      <c r="C264" s="134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</row>
    <row r="265" ht="15.75" customHeight="1">
      <c r="A265" s="134"/>
      <c r="B265" s="134"/>
      <c r="C265" s="134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</row>
    <row r="266" ht="15.75" customHeight="1">
      <c r="A266" s="134"/>
      <c r="B266" s="134"/>
      <c r="C266" s="134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</row>
    <row r="267" ht="15.75" customHeight="1">
      <c r="A267" s="134"/>
      <c r="B267" s="134"/>
      <c r="C267" s="134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</row>
    <row r="268" ht="15.75" customHeight="1">
      <c r="A268" s="134"/>
      <c r="B268" s="134"/>
      <c r="C268" s="134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</row>
    <row r="269" ht="15.75" customHeight="1">
      <c r="A269" s="134"/>
      <c r="B269" s="134"/>
      <c r="C269" s="134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</row>
    <row r="270" ht="15.75" customHeight="1">
      <c r="A270" s="134"/>
      <c r="B270" s="134"/>
      <c r="C270" s="134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</row>
    <row r="271" ht="15.75" customHeight="1">
      <c r="A271" s="134"/>
      <c r="B271" s="134"/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</row>
    <row r="272" ht="15.75" customHeight="1">
      <c r="A272" s="134"/>
      <c r="B272" s="134"/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</row>
    <row r="273" ht="15.75" customHeight="1">
      <c r="A273" s="134"/>
      <c r="B273" s="134"/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</row>
    <row r="274" ht="15.75" customHeight="1">
      <c r="A274" s="134"/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</row>
    <row r="275" ht="15.75" customHeight="1">
      <c r="A275" s="134"/>
      <c r="B275" s="134"/>
      <c r="C275" s="134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</row>
    <row r="276" ht="15.75" customHeight="1">
      <c r="A276" s="134"/>
      <c r="B276" s="134"/>
      <c r="C276" s="134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</row>
    <row r="277" ht="15.75" customHeight="1">
      <c r="A277" s="134"/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</row>
    <row r="278" ht="15.75" customHeight="1">
      <c r="A278" s="134"/>
      <c r="B278" s="134"/>
      <c r="C278" s="134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</row>
    <row r="279" ht="15.75" customHeight="1">
      <c r="A279" s="134"/>
      <c r="B279" s="134"/>
      <c r="C279" s="134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</row>
    <row r="280" ht="15.75" customHeight="1">
      <c r="A280" s="134"/>
      <c r="B280" s="134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</row>
    <row r="281" ht="15.75" customHeight="1">
      <c r="A281" s="134"/>
      <c r="B281" s="134"/>
      <c r="C281" s="134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</row>
    <row r="282" ht="15.75" customHeight="1">
      <c r="A282" s="134"/>
      <c r="B282" s="134"/>
      <c r="C282" s="134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</row>
    <row r="283" ht="15.75" customHeight="1">
      <c r="A283" s="134"/>
      <c r="B283" s="134"/>
      <c r="C283" s="134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</row>
    <row r="284" ht="15.75" customHeight="1">
      <c r="A284" s="134"/>
      <c r="B284" s="134"/>
      <c r="C284" s="134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</row>
    <row r="285" ht="15.75" customHeight="1">
      <c r="A285" s="134"/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</row>
    <row r="286" ht="15.75" customHeight="1">
      <c r="A286" s="134"/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</row>
    <row r="287" ht="15.75" customHeight="1">
      <c r="A287" s="134"/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</row>
    <row r="288" ht="15.75" customHeight="1">
      <c r="A288" s="134"/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</row>
    <row r="289" ht="15.75" customHeight="1">
      <c r="A289" s="134"/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</row>
    <row r="290" ht="15.75" customHeight="1">
      <c r="A290" s="134"/>
      <c r="B290" s="134"/>
      <c r="C290" s="134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</row>
    <row r="291" ht="15.75" customHeight="1">
      <c r="A291" s="134"/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</row>
    <row r="292" ht="15.75" customHeight="1">
      <c r="A292" s="134"/>
      <c r="B292" s="134"/>
      <c r="C292" s="134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</row>
    <row r="293" ht="15.75" customHeight="1">
      <c r="A293" s="134"/>
      <c r="B293" s="134"/>
      <c r="C293" s="134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</row>
    <row r="294" ht="15.75" customHeight="1">
      <c r="A294" s="134"/>
      <c r="B294" s="134"/>
      <c r="C294" s="134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</row>
    <row r="295" ht="15.75" customHeight="1">
      <c r="A295" s="134"/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</row>
    <row r="296" ht="15.75" customHeight="1">
      <c r="A296" s="134"/>
      <c r="B296" s="134"/>
      <c r="C296" s="134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</row>
    <row r="297" ht="15.75" customHeight="1">
      <c r="A297" s="134"/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</row>
    <row r="298" ht="15.75" customHeight="1">
      <c r="A298" s="134"/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</row>
    <row r="299" ht="15.75" customHeight="1">
      <c r="A299" s="134"/>
      <c r="B299" s="134"/>
      <c r="C299" s="134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</row>
    <row r="300" ht="15.75" customHeight="1">
      <c r="A300" s="134"/>
      <c r="B300" s="134"/>
      <c r="C300" s="134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</row>
    <row r="301" ht="15.75" customHeight="1">
      <c r="A301" s="134"/>
      <c r="B301" s="134"/>
      <c r="C301" s="134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</row>
    <row r="302" ht="15.75" customHeight="1">
      <c r="A302" s="134"/>
      <c r="B302" s="134"/>
      <c r="C302" s="134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</row>
    <row r="303" ht="15.75" customHeight="1">
      <c r="A303" s="134"/>
      <c r="B303" s="134"/>
      <c r="C303" s="134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</row>
    <row r="304" ht="15.75" customHeight="1">
      <c r="A304" s="134"/>
      <c r="B304" s="134"/>
      <c r="C304" s="134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</row>
    <row r="305" ht="15.75" customHeight="1">
      <c r="A305" s="134"/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</row>
    <row r="306" ht="15.75" customHeight="1">
      <c r="A306" s="134"/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</row>
    <row r="307" ht="15.75" customHeight="1">
      <c r="A307" s="134"/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</row>
    <row r="308" ht="15.75" customHeight="1">
      <c r="A308" s="134"/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</row>
    <row r="309" ht="15.75" customHeight="1">
      <c r="A309" s="134"/>
      <c r="B309" s="134"/>
      <c r="C309" s="134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</row>
    <row r="310" ht="15.75" customHeight="1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</row>
    <row r="311" ht="15.75" customHeight="1">
      <c r="A311" s="134"/>
      <c r="B311" s="134"/>
      <c r="C311" s="134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</row>
    <row r="312" ht="15.75" customHeight="1">
      <c r="A312" s="134"/>
      <c r="B312" s="134"/>
      <c r="C312" s="134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</row>
    <row r="313" ht="15.75" customHeight="1">
      <c r="A313" s="134"/>
      <c r="B313" s="134"/>
      <c r="C313" s="134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</row>
    <row r="314" ht="15.75" customHeight="1">
      <c r="A314" s="134"/>
      <c r="B314" s="134"/>
      <c r="C314" s="134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</row>
    <row r="315" ht="15.75" customHeight="1">
      <c r="A315" s="134"/>
      <c r="B315" s="134"/>
      <c r="C315" s="134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</row>
    <row r="316" ht="15.75" customHeight="1">
      <c r="A316" s="134"/>
      <c r="B316" s="134"/>
      <c r="C316" s="134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</row>
    <row r="317" ht="15.75" customHeight="1">
      <c r="A317" s="134"/>
      <c r="B317" s="134"/>
      <c r="C317" s="134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</row>
    <row r="318" ht="15.75" customHeight="1">
      <c r="A318" s="134"/>
      <c r="B318" s="134"/>
      <c r="C318" s="134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</row>
    <row r="319" ht="15.75" customHeight="1">
      <c r="A319" s="134"/>
      <c r="B319" s="134"/>
      <c r="C319" s="134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</row>
    <row r="320" ht="15.75" customHeight="1">
      <c r="A320" s="134"/>
      <c r="B320" s="134"/>
      <c r="C320" s="134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</row>
    <row r="321" ht="15.75" customHeight="1">
      <c r="A321" s="134"/>
      <c r="B321" s="134"/>
      <c r="C321" s="134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</row>
    <row r="322" ht="15.75" customHeight="1">
      <c r="A322" s="134"/>
      <c r="B322" s="134"/>
      <c r="C322" s="134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</row>
    <row r="323" ht="15.75" customHeight="1">
      <c r="A323" s="134"/>
      <c r="B323" s="134"/>
      <c r="C323" s="134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</row>
    <row r="324" ht="15.75" customHeight="1">
      <c r="A324" s="134"/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</row>
    <row r="325" ht="15.75" customHeight="1">
      <c r="A325" s="134"/>
      <c r="B325" s="134"/>
      <c r="C325" s="134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</row>
    <row r="326" ht="15.75" customHeight="1">
      <c r="A326" s="134"/>
      <c r="B326" s="134"/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</row>
    <row r="327" ht="15.75" customHeight="1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</row>
    <row r="328" ht="15.75" customHeight="1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</row>
    <row r="329" ht="15.75" customHeight="1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</row>
    <row r="330" ht="15.75" customHeight="1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</row>
    <row r="331" ht="15.75" customHeight="1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</row>
    <row r="332" ht="15.75" customHeight="1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</row>
    <row r="333" ht="15.75" customHeight="1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</row>
    <row r="334" ht="15.75" customHeight="1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</row>
    <row r="335" ht="15.75" customHeight="1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</row>
    <row r="336" ht="15.75" customHeight="1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</row>
    <row r="337" ht="15.75" customHeight="1">
      <c r="A337" s="134"/>
      <c r="B337" s="134"/>
      <c r="C337" s="134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</row>
    <row r="338" ht="15.75" customHeight="1">
      <c r="A338" s="134"/>
      <c r="B338" s="134"/>
      <c r="C338" s="134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</row>
    <row r="339" ht="15.75" customHeight="1">
      <c r="A339" s="134"/>
      <c r="B339" s="134"/>
      <c r="C339" s="134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</row>
    <row r="340" ht="15.75" customHeight="1">
      <c r="A340" s="134"/>
      <c r="B340" s="134"/>
      <c r="C340" s="134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</row>
    <row r="341" ht="15.75" customHeight="1">
      <c r="A341" s="134"/>
      <c r="B341" s="134"/>
      <c r="C341" s="134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</row>
    <row r="342" ht="15.75" customHeight="1">
      <c r="A342" s="134"/>
      <c r="B342" s="134"/>
      <c r="C342" s="134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</row>
    <row r="343" ht="15.75" customHeight="1">
      <c r="A343" s="134"/>
      <c r="B343" s="134"/>
      <c r="C343" s="134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</row>
    <row r="344" ht="15.75" customHeight="1">
      <c r="A344" s="134"/>
      <c r="B344" s="134"/>
      <c r="C344" s="134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</row>
    <row r="345" ht="15.75" customHeight="1">
      <c r="A345" s="134"/>
      <c r="B345" s="134"/>
      <c r="C345" s="134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</row>
    <row r="346" ht="15.75" customHeight="1">
      <c r="A346" s="134"/>
      <c r="B346" s="134"/>
      <c r="C346" s="134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</row>
    <row r="347" ht="15.75" customHeight="1">
      <c r="A347" s="134"/>
      <c r="B347" s="134"/>
      <c r="C347" s="134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</row>
    <row r="348" ht="15.75" customHeight="1">
      <c r="A348" s="134"/>
      <c r="B348" s="134"/>
      <c r="C348" s="134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</row>
    <row r="349" ht="15.75" customHeight="1">
      <c r="A349" s="134"/>
      <c r="B349" s="134"/>
      <c r="C349" s="134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</row>
    <row r="350" ht="15.75" customHeight="1">
      <c r="A350" s="134"/>
      <c r="B350" s="134"/>
      <c r="C350" s="134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</row>
    <row r="351" ht="15.75" customHeight="1">
      <c r="A351" s="134"/>
      <c r="B351" s="134"/>
      <c r="C351" s="134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</row>
    <row r="352" ht="15.75" customHeight="1">
      <c r="A352" s="134"/>
      <c r="B352" s="134"/>
      <c r="C352" s="134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</row>
    <row r="353" ht="15.75" customHeight="1">
      <c r="A353" s="134"/>
      <c r="B353" s="134"/>
      <c r="C353" s="134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</row>
    <row r="354" ht="15.75" customHeight="1">
      <c r="A354" s="134"/>
      <c r="B354" s="134"/>
      <c r="C354" s="134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</row>
    <row r="355" ht="15.75" customHeight="1">
      <c r="A355" s="134"/>
      <c r="B355" s="134"/>
      <c r="C355" s="134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</row>
    <row r="356" ht="15.75" customHeight="1">
      <c r="A356" s="134"/>
      <c r="B356" s="134"/>
      <c r="C356" s="134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</row>
    <row r="357" ht="15.75" customHeight="1">
      <c r="A357" s="134"/>
      <c r="B357" s="134"/>
      <c r="C357" s="134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</row>
    <row r="358" ht="15.75" customHeight="1">
      <c r="A358" s="134"/>
      <c r="B358" s="134"/>
      <c r="C358" s="134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</row>
    <row r="359" ht="15.75" customHeight="1">
      <c r="A359" s="134"/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</row>
    <row r="360" ht="15.75" customHeight="1">
      <c r="A360" s="134"/>
      <c r="B360" s="134"/>
      <c r="C360" s="134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</row>
    <row r="361" ht="15.75" customHeight="1">
      <c r="A361" s="134"/>
      <c r="B361" s="134"/>
      <c r="C361" s="134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</row>
    <row r="362" ht="15.75" customHeight="1">
      <c r="A362" s="134"/>
      <c r="B362" s="134"/>
      <c r="C362" s="134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</row>
    <row r="363" ht="15.75" customHeight="1">
      <c r="A363" s="134"/>
      <c r="B363" s="134"/>
      <c r="C363" s="134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</row>
    <row r="364" ht="15.75" customHeigh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</row>
    <row r="365" ht="15.75" customHeight="1">
      <c r="A365" s="134"/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</row>
    <row r="366" ht="15.75" customHeight="1">
      <c r="A366" s="134"/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</row>
    <row r="367" ht="15.75" customHeight="1">
      <c r="A367" s="134"/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</row>
    <row r="368" ht="15.75" customHeight="1">
      <c r="A368" s="134"/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</row>
    <row r="369" ht="15.75" customHeight="1">
      <c r="A369" s="134"/>
      <c r="B369" s="134"/>
      <c r="C369" s="134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</row>
    <row r="370" ht="15.75" customHeight="1">
      <c r="A370" s="134"/>
      <c r="B370" s="134"/>
      <c r="C370" s="134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</row>
    <row r="371" ht="15.75" customHeight="1">
      <c r="A371" s="134"/>
      <c r="B371" s="134"/>
      <c r="C371" s="134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</row>
    <row r="372" ht="15.75" customHeight="1">
      <c r="A372" s="134"/>
      <c r="B372" s="134"/>
      <c r="C372" s="134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</row>
    <row r="373" ht="15.75" customHeight="1">
      <c r="A373" s="134"/>
      <c r="B373" s="134"/>
      <c r="C373" s="134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</row>
    <row r="374" ht="15.75" customHeight="1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</row>
    <row r="375" ht="15.75" customHeight="1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</row>
    <row r="376" ht="15.75" customHeight="1">
      <c r="A376" s="134"/>
      <c r="B376" s="134"/>
      <c r="C376" s="134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</row>
    <row r="377" ht="15.75" customHeight="1">
      <c r="A377" s="134"/>
      <c r="B377" s="134"/>
      <c r="C377" s="134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</row>
    <row r="378" ht="15.75" customHeight="1">
      <c r="A378" s="134"/>
      <c r="B378" s="134"/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</row>
    <row r="379" ht="15.75" customHeight="1">
      <c r="A379" s="134"/>
      <c r="B379" s="134"/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</row>
    <row r="380" ht="15.75" customHeight="1">
      <c r="A380" s="134"/>
      <c r="B380" s="134"/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</row>
    <row r="381" ht="15.75" customHeight="1">
      <c r="A381" s="134"/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</row>
    <row r="382" ht="15.75" customHeight="1">
      <c r="A382" s="134"/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</row>
    <row r="383" ht="15.75" customHeight="1">
      <c r="A383" s="134"/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</row>
    <row r="384" ht="15.75" customHeight="1">
      <c r="A384" s="134"/>
      <c r="B384" s="134"/>
      <c r="C384" s="134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</row>
    <row r="385" ht="15.75" customHeight="1">
      <c r="A385" s="134"/>
      <c r="B385" s="134"/>
      <c r="C385" s="134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</row>
    <row r="386" ht="15.75" customHeight="1">
      <c r="A386" s="134"/>
      <c r="B386" s="134"/>
      <c r="C386" s="134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</row>
    <row r="387" ht="15.75" customHeight="1">
      <c r="A387" s="134"/>
      <c r="B387" s="134"/>
      <c r="C387" s="134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</row>
    <row r="388" ht="15.75" customHeight="1">
      <c r="A388" s="134"/>
      <c r="B388" s="134"/>
      <c r="C388" s="134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</row>
    <row r="389" ht="15.75" customHeight="1">
      <c r="A389" s="134"/>
      <c r="B389" s="134"/>
      <c r="C389" s="134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</row>
    <row r="390" ht="15.75" customHeight="1">
      <c r="A390" s="134"/>
      <c r="B390" s="134"/>
      <c r="C390" s="134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</row>
    <row r="391" ht="15.75" customHeight="1">
      <c r="A391" s="134"/>
      <c r="B391" s="134"/>
      <c r="C391" s="134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</row>
    <row r="392" ht="15.75" customHeight="1">
      <c r="A392" s="134"/>
      <c r="B392" s="134"/>
      <c r="C392" s="134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</row>
    <row r="393" ht="15.75" customHeight="1">
      <c r="A393" s="134"/>
      <c r="B393" s="134"/>
      <c r="C393" s="134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</row>
    <row r="394" ht="15.75" customHeight="1">
      <c r="A394" s="134"/>
      <c r="B394" s="134"/>
      <c r="C394" s="134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</row>
    <row r="395" ht="15.75" customHeight="1">
      <c r="A395" s="134"/>
      <c r="B395" s="134"/>
      <c r="C395" s="134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</row>
    <row r="396" ht="15.75" customHeight="1">
      <c r="A396" s="134"/>
      <c r="B396" s="134"/>
      <c r="C396" s="134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</row>
    <row r="397" ht="15.75" customHeight="1">
      <c r="A397" s="134"/>
      <c r="B397" s="134"/>
      <c r="C397" s="134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</row>
    <row r="398" ht="15.75" customHeight="1">
      <c r="A398" s="134"/>
      <c r="B398" s="134"/>
      <c r="C398" s="134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</row>
    <row r="399" ht="15.75" customHeight="1">
      <c r="A399" s="134"/>
      <c r="B399" s="134"/>
      <c r="C399" s="134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</row>
    <row r="400" ht="15.75" customHeight="1">
      <c r="A400" s="134"/>
      <c r="B400" s="134"/>
      <c r="C400" s="134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</row>
    <row r="401" ht="15.75" customHeight="1">
      <c r="A401" s="134"/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</row>
    <row r="402" ht="15.75" customHeight="1">
      <c r="A402" s="134"/>
      <c r="B402" s="134"/>
      <c r="C402" s="134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</row>
    <row r="403" ht="15.75" customHeight="1">
      <c r="A403" s="134"/>
      <c r="B403" s="134"/>
      <c r="C403" s="134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</row>
    <row r="404" ht="15.75" customHeight="1">
      <c r="A404" s="134"/>
      <c r="B404" s="134"/>
      <c r="C404" s="134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</row>
    <row r="405" ht="15.75" customHeight="1">
      <c r="A405" s="134"/>
      <c r="B405" s="134"/>
      <c r="C405" s="134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</row>
    <row r="406" ht="15.75" customHeight="1">
      <c r="A406" s="134"/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</row>
    <row r="407" ht="15.75" customHeight="1">
      <c r="A407" s="134"/>
      <c r="B407" s="134"/>
      <c r="C407" s="134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</row>
    <row r="408" ht="15.75" customHeight="1">
      <c r="A408" s="134"/>
      <c r="B408" s="134"/>
      <c r="C408" s="134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</row>
    <row r="409" ht="15.75" customHeight="1">
      <c r="A409" s="134"/>
      <c r="B409" s="134"/>
      <c r="C409" s="134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</row>
    <row r="410" ht="15.75" customHeight="1">
      <c r="A410" s="134"/>
      <c r="B410" s="134"/>
      <c r="C410" s="134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</row>
    <row r="411" ht="15.75" customHeight="1">
      <c r="A411" s="134"/>
      <c r="B411" s="134"/>
      <c r="C411" s="134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</row>
    <row r="412" ht="15.75" customHeight="1">
      <c r="A412" s="134"/>
      <c r="B412" s="134"/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</row>
    <row r="413" ht="15.75" customHeight="1">
      <c r="A413" s="134"/>
      <c r="B413" s="134"/>
      <c r="C413" s="134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</row>
    <row r="414" ht="15.75" customHeight="1">
      <c r="A414" s="134"/>
      <c r="B414" s="134"/>
      <c r="C414" s="134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</row>
    <row r="415" ht="15.75" customHeight="1">
      <c r="A415" s="134"/>
      <c r="B415" s="134"/>
      <c r="C415" s="134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</row>
    <row r="416" ht="15.75" customHeight="1">
      <c r="A416" s="134"/>
      <c r="B416" s="134"/>
      <c r="C416" s="134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</row>
    <row r="417" ht="15.75" customHeight="1">
      <c r="A417" s="134"/>
      <c r="B417" s="134"/>
      <c r="C417" s="134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</row>
    <row r="418" ht="15.75" customHeight="1">
      <c r="A418" s="134"/>
      <c r="B418" s="134"/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</row>
    <row r="419" ht="15.75" customHeight="1">
      <c r="A419" s="134"/>
      <c r="B419" s="134"/>
      <c r="C419" s="134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</row>
    <row r="420" ht="15.75" customHeight="1">
      <c r="A420" s="134"/>
      <c r="B420" s="134"/>
      <c r="C420" s="134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</row>
    <row r="421" ht="15.75" customHeight="1">
      <c r="A421" s="134"/>
      <c r="B421" s="134"/>
      <c r="C421" s="134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</row>
    <row r="422" ht="15.75" customHeight="1">
      <c r="A422" s="134"/>
      <c r="B422" s="134"/>
      <c r="C422" s="134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</row>
    <row r="423" ht="15.75" customHeight="1">
      <c r="A423" s="134"/>
      <c r="B423" s="134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</row>
    <row r="424" ht="15.75" customHeight="1">
      <c r="A424" s="134"/>
      <c r="B424" s="134"/>
      <c r="C424" s="134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</row>
    <row r="425" ht="15.75" customHeight="1">
      <c r="A425" s="134"/>
      <c r="B425" s="134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</row>
    <row r="426" ht="15.75" customHeight="1">
      <c r="A426" s="134"/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</row>
    <row r="427" ht="15.75" customHeight="1">
      <c r="A427" s="134"/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</row>
    <row r="428" ht="15.75" customHeight="1">
      <c r="A428" s="134"/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</row>
    <row r="429" ht="15.75" customHeight="1">
      <c r="A429" s="134"/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</row>
    <row r="430" ht="15.75" customHeight="1">
      <c r="A430" s="134"/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</row>
    <row r="431" ht="15.75" customHeight="1">
      <c r="A431" s="134"/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</row>
    <row r="432" ht="15.75" customHeight="1">
      <c r="A432" s="134"/>
      <c r="B432" s="134"/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</row>
    <row r="433" ht="15.75" customHeight="1">
      <c r="A433" s="134"/>
      <c r="B433" s="134"/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</row>
    <row r="434" ht="15.75" customHeight="1">
      <c r="A434" s="134"/>
      <c r="B434" s="134"/>
      <c r="C434" s="134"/>
      <c r="D434" s="134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</row>
    <row r="435" ht="15.75" customHeight="1">
      <c r="A435" s="134"/>
      <c r="B435" s="134"/>
      <c r="C435" s="134"/>
      <c r="D435" s="134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</row>
    <row r="436" ht="15.75" customHeight="1">
      <c r="A436" s="134"/>
      <c r="B436" s="134"/>
      <c r="C436" s="134"/>
      <c r="D436" s="134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</row>
    <row r="437" ht="15.75" customHeight="1">
      <c r="A437" s="134"/>
      <c r="B437" s="134"/>
      <c r="C437" s="134"/>
      <c r="D437" s="134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</row>
    <row r="438" ht="15.75" customHeight="1">
      <c r="A438" s="134"/>
      <c r="B438" s="134"/>
      <c r="C438" s="134"/>
      <c r="D438" s="134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</row>
    <row r="439" ht="15.75" customHeight="1">
      <c r="A439" s="134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</row>
    <row r="440" ht="15.75" customHeight="1">
      <c r="A440" s="134"/>
      <c r="B440" s="134"/>
      <c r="C440" s="134"/>
      <c r="D440" s="134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</row>
    <row r="441" ht="15.75" customHeight="1">
      <c r="A441" s="134"/>
      <c r="B441" s="134"/>
      <c r="C441" s="134"/>
      <c r="D441" s="134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</row>
    <row r="442" ht="15.75" customHeight="1">
      <c r="A442" s="134"/>
      <c r="B442" s="134"/>
      <c r="C442" s="134"/>
      <c r="D442" s="134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</row>
    <row r="443" ht="15.75" customHeight="1">
      <c r="A443" s="134"/>
      <c r="B443" s="134"/>
      <c r="C443" s="134"/>
      <c r="D443" s="134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</row>
    <row r="444" ht="15.75" customHeight="1">
      <c r="A444" s="134"/>
      <c r="B444" s="134"/>
      <c r="C444" s="134"/>
      <c r="D444" s="134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</row>
    <row r="445" ht="15.75" customHeight="1">
      <c r="A445" s="134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</row>
    <row r="446" ht="15.75" customHeight="1">
      <c r="A446" s="134"/>
      <c r="B446" s="134"/>
      <c r="C446" s="134"/>
      <c r="D446" s="134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</row>
    <row r="447" ht="15.75" customHeight="1">
      <c r="A447" s="134"/>
      <c r="B447" s="134"/>
      <c r="C447" s="134"/>
      <c r="D447" s="134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</row>
    <row r="448" ht="15.75" customHeight="1">
      <c r="A448" s="134"/>
      <c r="B448" s="134"/>
      <c r="C448" s="134"/>
      <c r="D448" s="134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</row>
    <row r="449" ht="15.75" customHeight="1">
      <c r="A449" s="134"/>
      <c r="B449" s="134"/>
      <c r="C449" s="134"/>
      <c r="D449" s="134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</row>
    <row r="450" ht="15.75" customHeight="1">
      <c r="A450" s="134"/>
      <c r="B450" s="134"/>
      <c r="C450" s="134"/>
      <c r="D450" s="134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</row>
    <row r="451" ht="15.75" customHeight="1">
      <c r="A451" s="134"/>
      <c r="B451" s="134"/>
      <c r="C451" s="134"/>
      <c r="D451" s="134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</row>
    <row r="452" ht="15.75" customHeight="1">
      <c r="A452" s="134"/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</row>
    <row r="453" ht="15.75" customHeight="1">
      <c r="A453" s="134"/>
      <c r="B453" s="134"/>
      <c r="C453" s="134"/>
      <c r="D453" s="134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</row>
    <row r="454" ht="15.75" customHeight="1">
      <c r="A454" s="134"/>
      <c r="B454" s="134"/>
      <c r="C454" s="134"/>
      <c r="D454" s="134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</row>
    <row r="455" ht="15.75" customHeight="1">
      <c r="A455" s="134"/>
      <c r="B455" s="134"/>
      <c r="C455" s="134"/>
      <c r="D455" s="134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</row>
    <row r="456" ht="15.75" customHeight="1">
      <c r="A456" s="134"/>
      <c r="B456" s="134"/>
      <c r="C456" s="134"/>
      <c r="D456" s="134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</row>
    <row r="457" ht="15.75" customHeight="1">
      <c r="A457" s="134"/>
      <c r="B457" s="134"/>
      <c r="C457" s="134"/>
      <c r="D457" s="134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</row>
    <row r="458" ht="15.75" customHeight="1">
      <c r="A458" s="134"/>
      <c r="B458" s="134"/>
      <c r="C458" s="134"/>
      <c r="D458" s="134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</row>
    <row r="459" ht="15.75" customHeight="1">
      <c r="A459" s="134"/>
      <c r="B459" s="134"/>
      <c r="C459" s="134"/>
      <c r="D459" s="134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</row>
    <row r="460" ht="15.75" customHeight="1">
      <c r="A460" s="134"/>
      <c r="B460" s="134"/>
      <c r="C460" s="134"/>
      <c r="D460" s="134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</row>
    <row r="461" ht="15.75" customHeight="1">
      <c r="A461" s="134"/>
      <c r="B461" s="134"/>
      <c r="C461" s="134"/>
      <c r="D461" s="134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</row>
    <row r="462" ht="15.75" customHeight="1">
      <c r="A462" s="134"/>
      <c r="B462" s="134"/>
      <c r="C462" s="134"/>
      <c r="D462" s="134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</row>
    <row r="463" ht="15.75" customHeight="1">
      <c r="A463" s="134"/>
      <c r="B463" s="134"/>
      <c r="C463" s="134"/>
      <c r="D463" s="134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</row>
    <row r="464" ht="15.75" customHeight="1">
      <c r="A464" s="134"/>
      <c r="B464" s="134"/>
      <c r="C464" s="134"/>
      <c r="D464" s="134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</row>
    <row r="465" ht="15.75" customHeight="1">
      <c r="A465" s="134"/>
      <c r="B465" s="134"/>
      <c r="C465" s="134"/>
      <c r="D465" s="134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</row>
    <row r="466" ht="15.75" customHeight="1">
      <c r="A466" s="134"/>
      <c r="B466" s="134"/>
      <c r="C466" s="134"/>
      <c r="D466" s="134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</row>
    <row r="467" ht="15.75" customHeight="1">
      <c r="A467" s="134"/>
      <c r="B467" s="134"/>
      <c r="C467" s="134"/>
      <c r="D467" s="134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</row>
    <row r="468" ht="15.75" customHeight="1">
      <c r="A468" s="134"/>
      <c r="B468" s="134"/>
      <c r="C468" s="134"/>
      <c r="D468" s="134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</row>
    <row r="469" ht="15.75" customHeight="1">
      <c r="A469" s="134"/>
      <c r="B469" s="134"/>
      <c r="C469" s="134"/>
      <c r="D469" s="134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</row>
    <row r="470" ht="15.75" customHeight="1">
      <c r="A470" s="134"/>
      <c r="B470" s="134"/>
      <c r="C470" s="134"/>
      <c r="D470" s="134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</row>
    <row r="471" ht="15.75" customHeight="1">
      <c r="A471" s="134"/>
      <c r="B471" s="134"/>
      <c r="C471" s="134"/>
      <c r="D471" s="134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</row>
    <row r="472" ht="15.75" customHeight="1">
      <c r="A472" s="134"/>
      <c r="B472" s="134"/>
      <c r="C472" s="134"/>
      <c r="D472" s="134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</row>
    <row r="473" ht="15.75" customHeight="1">
      <c r="A473" s="134"/>
      <c r="B473" s="134"/>
      <c r="C473" s="134"/>
      <c r="D473" s="134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</row>
    <row r="474" ht="15.75" customHeight="1">
      <c r="A474" s="134"/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</row>
    <row r="475" ht="15.75" customHeight="1">
      <c r="A475" s="134"/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</row>
    <row r="476" ht="15.75" customHeight="1">
      <c r="A476" s="134"/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</row>
    <row r="477" ht="15.75" customHeight="1">
      <c r="A477" s="134"/>
      <c r="B477" s="134"/>
      <c r="C477" s="134"/>
      <c r="D477" s="134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</row>
    <row r="478" ht="15.75" customHeight="1">
      <c r="A478" s="134"/>
      <c r="B478" s="134"/>
      <c r="C478" s="134"/>
      <c r="D478" s="134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</row>
    <row r="479" ht="15.75" customHeight="1">
      <c r="A479" s="134"/>
      <c r="B479" s="134"/>
      <c r="C479" s="134"/>
      <c r="D479" s="134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</row>
    <row r="480" ht="15.75" customHeight="1">
      <c r="A480" s="134"/>
      <c r="B480" s="134"/>
      <c r="C480" s="134"/>
      <c r="D480" s="134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</row>
    <row r="481" ht="15.75" customHeight="1">
      <c r="A481" s="134"/>
      <c r="B481" s="134"/>
      <c r="C481" s="134"/>
      <c r="D481" s="134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</row>
    <row r="482" ht="15.75" customHeight="1">
      <c r="A482" s="134"/>
      <c r="B482" s="134"/>
      <c r="C482" s="134"/>
      <c r="D482" s="134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</row>
    <row r="483" ht="15.75" customHeight="1">
      <c r="A483" s="134"/>
      <c r="B483" s="134"/>
      <c r="C483" s="134"/>
      <c r="D483" s="134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</row>
    <row r="484" ht="15.75" customHeight="1">
      <c r="A484" s="134"/>
      <c r="B484" s="134"/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</row>
    <row r="485" ht="15.75" customHeight="1">
      <c r="A485" s="134"/>
      <c r="B485" s="134"/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</row>
    <row r="486" ht="15.75" customHeight="1">
      <c r="A486" s="134"/>
      <c r="B486" s="134"/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</row>
    <row r="487" ht="15.75" customHeight="1">
      <c r="A487" s="134"/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</row>
    <row r="488" ht="15.75" customHeight="1">
      <c r="A488" s="134"/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</row>
    <row r="489" ht="15.75" customHeight="1">
      <c r="A489" s="134"/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</row>
    <row r="490" ht="15.75" customHeight="1">
      <c r="A490" s="134"/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</row>
    <row r="491" ht="15.75" customHeight="1">
      <c r="A491" s="134"/>
      <c r="B491" s="134"/>
      <c r="C491" s="134"/>
      <c r="D491" s="134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</row>
    <row r="492" ht="15.75" customHeight="1">
      <c r="A492" s="134"/>
      <c r="B492" s="134"/>
      <c r="C492" s="134"/>
      <c r="D492" s="134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</row>
    <row r="493" ht="15.75" customHeight="1">
      <c r="A493" s="134"/>
      <c r="B493" s="134"/>
      <c r="C493" s="134"/>
      <c r="D493" s="134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</row>
    <row r="494" ht="15.75" customHeight="1">
      <c r="A494" s="134"/>
      <c r="B494" s="134"/>
      <c r="C494" s="134"/>
      <c r="D494" s="134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</row>
    <row r="495" ht="15.75" customHeight="1">
      <c r="A495" s="134"/>
      <c r="B495" s="134"/>
      <c r="C495" s="134"/>
      <c r="D495" s="134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</row>
    <row r="496" ht="15.75" customHeight="1">
      <c r="A496" s="134"/>
      <c r="B496" s="134"/>
      <c r="C496" s="134"/>
      <c r="D496" s="134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</row>
    <row r="497" ht="15.75" customHeight="1">
      <c r="A497" s="134"/>
      <c r="B497" s="134"/>
      <c r="C497" s="134"/>
      <c r="D497" s="134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</row>
    <row r="498" ht="15.75" customHeight="1">
      <c r="A498" s="134"/>
      <c r="B498" s="134"/>
      <c r="C498" s="134"/>
      <c r="D498" s="134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</row>
    <row r="499" ht="15.75" customHeight="1">
      <c r="A499" s="134"/>
      <c r="B499" s="134"/>
      <c r="C499" s="134"/>
      <c r="D499" s="134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</row>
    <row r="500" ht="15.75" customHeight="1">
      <c r="A500" s="134"/>
      <c r="B500" s="134"/>
      <c r="C500" s="134"/>
      <c r="D500" s="134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</row>
    <row r="501" ht="15.75" customHeight="1">
      <c r="A501" s="134"/>
      <c r="B501" s="134"/>
      <c r="C501" s="134"/>
      <c r="D501" s="134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</row>
    <row r="502" ht="15.75" customHeight="1">
      <c r="A502" s="134"/>
      <c r="B502" s="134"/>
      <c r="C502" s="134"/>
      <c r="D502" s="134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</row>
    <row r="503" ht="15.75" customHeight="1">
      <c r="A503" s="134"/>
      <c r="B503" s="134"/>
      <c r="C503" s="134"/>
      <c r="D503" s="134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</row>
    <row r="504" ht="15.75" customHeight="1">
      <c r="A504" s="134"/>
      <c r="B504" s="134"/>
      <c r="C504" s="134"/>
      <c r="D504" s="134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</row>
    <row r="505" ht="15.75" customHeight="1">
      <c r="A505" s="134"/>
      <c r="B505" s="134"/>
      <c r="C505" s="134"/>
      <c r="D505" s="134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</row>
    <row r="506" ht="15.75" customHeight="1">
      <c r="A506" s="134"/>
      <c r="B506" s="134"/>
      <c r="C506" s="134"/>
      <c r="D506" s="134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</row>
    <row r="507" ht="15.75" customHeight="1">
      <c r="A507" s="134"/>
      <c r="B507" s="134"/>
      <c r="C507" s="134"/>
      <c r="D507" s="134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</row>
    <row r="508" ht="15.75" customHeight="1">
      <c r="A508" s="134"/>
      <c r="B508" s="134"/>
      <c r="C508" s="134"/>
      <c r="D508" s="134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</row>
    <row r="509" ht="15.75" customHeight="1">
      <c r="A509" s="134"/>
      <c r="B509" s="134"/>
      <c r="C509" s="134"/>
      <c r="D509" s="134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</row>
    <row r="510" ht="15.75" customHeight="1">
      <c r="A510" s="134"/>
      <c r="B510" s="134"/>
      <c r="C510" s="134"/>
      <c r="D510" s="134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</row>
    <row r="511" ht="15.75" customHeight="1">
      <c r="A511" s="134"/>
      <c r="B511" s="134"/>
      <c r="C511" s="134"/>
      <c r="D511" s="134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</row>
    <row r="512" ht="15.75" customHeight="1">
      <c r="A512" s="134"/>
      <c r="B512" s="134"/>
      <c r="C512" s="134"/>
      <c r="D512" s="134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</row>
    <row r="513" ht="15.75" customHeight="1">
      <c r="A513" s="134"/>
      <c r="B513" s="134"/>
      <c r="C513" s="134"/>
      <c r="D513" s="134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</row>
    <row r="514" ht="15.75" customHeight="1">
      <c r="A514" s="134"/>
      <c r="B514" s="134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</row>
    <row r="515" ht="15.75" customHeight="1">
      <c r="A515" s="134"/>
      <c r="B515" s="134"/>
      <c r="C515" s="134"/>
      <c r="D515" s="134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</row>
    <row r="516" ht="15.75" customHeight="1">
      <c r="A516" s="134"/>
      <c r="B516" s="134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</row>
    <row r="517" ht="15.75" customHeight="1">
      <c r="A517" s="134"/>
      <c r="B517" s="134"/>
      <c r="C517" s="134"/>
      <c r="D517" s="134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</row>
    <row r="518" ht="15.75" customHeight="1">
      <c r="A518" s="134"/>
      <c r="B518" s="134"/>
      <c r="C518" s="134"/>
      <c r="D518" s="134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</row>
    <row r="519" ht="15.75" customHeight="1">
      <c r="A519" s="134"/>
      <c r="B519" s="134"/>
      <c r="C519" s="134"/>
      <c r="D519" s="134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</row>
    <row r="520" ht="15.75" customHeight="1">
      <c r="A520" s="134"/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</row>
    <row r="521" ht="15.75" customHeight="1">
      <c r="A521" s="134"/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</row>
    <row r="522" ht="15.75" customHeight="1">
      <c r="A522" s="134"/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</row>
    <row r="523" ht="15.75" customHeight="1">
      <c r="A523" s="134"/>
      <c r="B523" s="134"/>
      <c r="C523" s="134"/>
      <c r="D523" s="134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</row>
    <row r="524" ht="15.75" customHeight="1">
      <c r="A524" s="134"/>
      <c r="B524" s="134"/>
      <c r="C524" s="134"/>
      <c r="D524" s="134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</row>
    <row r="525" ht="15.75" customHeight="1">
      <c r="A525" s="134"/>
      <c r="B525" s="134"/>
      <c r="C525" s="134"/>
      <c r="D525" s="134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</row>
    <row r="526" ht="15.75" customHeight="1">
      <c r="A526" s="134"/>
      <c r="B526" s="134"/>
      <c r="C526" s="134"/>
      <c r="D526" s="134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</row>
    <row r="527" ht="15.75" customHeight="1">
      <c r="A527" s="134"/>
      <c r="B527" s="134"/>
      <c r="C527" s="134"/>
      <c r="D527" s="134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</row>
    <row r="528" ht="15.75" customHeight="1">
      <c r="A528" s="134"/>
      <c r="B528" s="134"/>
      <c r="C528" s="134"/>
      <c r="D528" s="134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</row>
    <row r="529" ht="15.75" customHeight="1">
      <c r="A529" s="134"/>
      <c r="B529" s="134"/>
      <c r="C529" s="134"/>
      <c r="D529" s="134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</row>
    <row r="530" ht="15.75" customHeight="1">
      <c r="A530" s="134"/>
      <c r="B530" s="134"/>
      <c r="C530" s="134"/>
      <c r="D530" s="134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</row>
    <row r="531" ht="15.75" customHeight="1">
      <c r="A531" s="134"/>
      <c r="B531" s="134"/>
      <c r="C531" s="134"/>
      <c r="D531" s="134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</row>
    <row r="532" ht="15.75" customHeight="1">
      <c r="A532" s="134"/>
      <c r="B532" s="134"/>
      <c r="C532" s="134"/>
      <c r="D532" s="134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</row>
    <row r="533" ht="15.75" customHeight="1">
      <c r="A533" s="134"/>
      <c r="B533" s="134"/>
      <c r="C533" s="134"/>
      <c r="D533" s="134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</row>
    <row r="534" ht="15.75" customHeight="1">
      <c r="A534" s="134"/>
      <c r="B534" s="134"/>
      <c r="C534" s="134"/>
      <c r="D534" s="134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</row>
    <row r="535" ht="15.75" customHeight="1">
      <c r="A535" s="134"/>
      <c r="B535" s="134"/>
      <c r="C535" s="134"/>
      <c r="D535" s="134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</row>
    <row r="536" ht="15.75" customHeight="1">
      <c r="A536" s="134"/>
      <c r="B536" s="134"/>
      <c r="C536" s="134"/>
      <c r="D536" s="134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</row>
    <row r="537" ht="15.75" customHeight="1">
      <c r="A537" s="134"/>
      <c r="B537" s="134"/>
      <c r="C537" s="134"/>
      <c r="D537" s="134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</row>
    <row r="538" ht="15.75" customHeight="1">
      <c r="A538" s="134"/>
      <c r="B538" s="134"/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</row>
    <row r="539" ht="15.75" customHeight="1">
      <c r="A539" s="134"/>
      <c r="B539" s="134"/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</row>
    <row r="540" ht="15.75" customHeight="1">
      <c r="A540" s="134"/>
      <c r="B540" s="134"/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</row>
    <row r="541" ht="15.75" customHeight="1">
      <c r="A541" s="134"/>
      <c r="B541" s="134"/>
      <c r="C541" s="134"/>
      <c r="D541" s="134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</row>
    <row r="542" ht="15.75" customHeight="1">
      <c r="A542" s="134"/>
      <c r="B542" s="134"/>
      <c r="C542" s="134"/>
      <c r="D542" s="134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</row>
    <row r="543" ht="15.75" customHeight="1">
      <c r="A543" s="134"/>
      <c r="B543" s="134"/>
      <c r="C543" s="134"/>
      <c r="D543" s="134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</row>
    <row r="544" ht="15.75" customHeight="1">
      <c r="A544" s="134"/>
      <c r="B544" s="134"/>
      <c r="C544" s="134"/>
      <c r="D544" s="134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</row>
    <row r="545" ht="15.75" customHeight="1">
      <c r="A545" s="134"/>
      <c r="B545" s="134"/>
      <c r="C545" s="134"/>
      <c r="D545" s="134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</row>
    <row r="546" ht="15.75" customHeight="1">
      <c r="A546" s="134"/>
      <c r="B546" s="134"/>
      <c r="C546" s="134"/>
      <c r="D546" s="134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</row>
    <row r="547" ht="15.75" customHeight="1">
      <c r="A547" s="134"/>
      <c r="B547" s="134"/>
      <c r="C547" s="134"/>
      <c r="D547" s="134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</row>
    <row r="548" ht="15.75" customHeight="1">
      <c r="A548" s="134"/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</row>
    <row r="549" ht="15.75" customHeight="1">
      <c r="A549" s="134"/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</row>
    <row r="550" ht="15.75" customHeight="1">
      <c r="A550" s="134"/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</row>
    <row r="551" ht="15.75" customHeight="1">
      <c r="A551" s="134"/>
      <c r="B551" s="134"/>
      <c r="C551" s="134"/>
      <c r="D551" s="134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</row>
    <row r="552" ht="15.75" customHeight="1">
      <c r="A552" s="134"/>
      <c r="B552" s="134"/>
      <c r="C552" s="134"/>
      <c r="D552" s="134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</row>
    <row r="553" ht="15.75" customHeight="1">
      <c r="A553" s="134"/>
      <c r="B553" s="134"/>
      <c r="C553" s="134"/>
      <c r="D553" s="134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</row>
    <row r="554" ht="15.75" customHeight="1">
      <c r="A554" s="134"/>
      <c r="B554" s="134"/>
      <c r="C554" s="134"/>
      <c r="D554" s="134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</row>
    <row r="555" ht="15.75" customHeight="1">
      <c r="A555" s="134"/>
      <c r="B555" s="134"/>
      <c r="C555" s="134"/>
      <c r="D555" s="134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</row>
    <row r="556" ht="15.75" customHeight="1">
      <c r="A556" s="134"/>
      <c r="B556" s="134"/>
      <c r="C556" s="134"/>
      <c r="D556" s="134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</row>
    <row r="557" ht="15.75" customHeight="1">
      <c r="A557" s="134"/>
      <c r="B557" s="134"/>
      <c r="C557" s="134"/>
      <c r="D557" s="134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</row>
    <row r="558" ht="15.75" customHeight="1">
      <c r="A558" s="134"/>
      <c r="B558" s="134"/>
      <c r="C558" s="134"/>
      <c r="D558" s="134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</row>
    <row r="559" ht="15.75" customHeight="1">
      <c r="A559" s="134"/>
      <c r="B559" s="134"/>
      <c r="C559" s="134"/>
      <c r="D559" s="134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</row>
    <row r="560" ht="15.75" customHeight="1">
      <c r="A560" s="134"/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</row>
    <row r="561" ht="15.75" customHeight="1">
      <c r="A561" s="134"/>
      <c r="B561" s="134"/>
      <c r="C561" s="134"/>
      <c r="D561" s="134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</row>
    <row r="562" ht="15.75" customHeight="1">
      <c r="A562" s="134"/>
      <c r="B562" s="134"/>
      <c r="C562" s="134"/>
      <c r="D562" s="134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</row>
    <row r="563" ht="15.75" customHeight="1">
      <c r="A563" s="134"/>
      <c r="B563" s="134"/>
      <c r="C563" s="134"/>
      <c r="D563" s="134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</row>
    <row r="564" ht="15.75" customHeight="1">
      <c r="A564" s="134"/>
      <c r="B564" s="134"/>
      <c r="C564" s="134"/>
      <c r="D564" s="134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</row>
    <row r="565" ht="15.75" customHeight="1">
      <c r="A565" s="134"/>
      <c r="B565" s="134"/>
      <c r="C565" s="134"/>
      <c r="D565" s="134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</row>
    <row r="566" ht="15.75" customHeight="1">
      <c r="A566" s="134"/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</row>
    <row r="567" ht="15.75" customHeight="1">
      <c r="A567" s="134"/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</row>
    <row r="568" ht="15.75" customHeight="1">
      <c r="A568" s="134"/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</row>
    <row r="569" ht="15.75" customHeight="1">
      <c r="A569" s="134"/>
      <c r="B569" s="134"/>
      <c r="C569" s="134"/>
      <c r="D569" s="134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</row>
    <row r="570" ht="15.75" customHeight="1">
      <c r="A570" s="134"/>
      <c r="B570" s="134"/>
      <c r="C570" s="134"/>
      <c r="D570" s="134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</row>
    <row r="571" ht="15.75" customHeight="1">
      <c r="A571" s="134"/>
      <c r="B571" s="134"/>
      <c r="C571" s="134"/>
      <c r="D571" s="134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</row>
    <row r="572" ht="15.75" customHeight="1">
      <c r="A572" s="134"/>
      <c r="B572" s="134"/>
      <c r="C572" s="134"/>
      <c r="D572" s="134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</row>
    <row r="573" ht="15.75" customHeight="1">
      <c r="A573" s="134"/>
      <c r="B573" s="134"/>
      <c r="C573" s="134"/>
      <c r="D573" s="134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</row>
    <row r="574" ht="15.75" customHeight="1">
      <c r="A574" s="134"/>
      <c r="B574" s="134"/>
      <c r="C574" s="134"/>
      <c r="D574" s="134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</row>
    <row r="575" ht="15.75" customHeight="1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</row>
    <row r="576" ht="15.75" customHeight="1">
      <c r="A576" s="134"/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</row>
    <row r="577" ht="15.75" customHeight="1">
      <c r="A577" s="134"/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</row>
    <row r="578" ht="15.75" customHeight="1">
      <c r="A578" s="134"/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</row>
    <row r="579" ht="15.75" customHeight="1">
      <c r="A579" s="134"/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</row>
    <row r="580" ht="15.75" customHeight="1">
      <c r="A580" s="134"/>
      <c r="B580" s="134"/>
      <c r="C580" s="134"/>
      <c r="D580" s="134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</row>
    <row r="581" ht="15.75" customHeight="1">
      <c r="A581" s="134"/>
      <c r="B581" s="134"/>
      <c r="C581" s="134"/>
      <c r="D581" s="134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</row>
    <row r="582" ht="15.75" customHeight="1">
      <c r="A582" s="134"/>
      <c r="B582" s="134"/>
      <c r="C582" s="134"/>
      <c r="D582" s="134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</row>
    <row r="583" ht="15.75" customHeight="1">
      <c r="A583" s="134"/>
      <c r="B583" s="134"/>
      <c r="C583" s="134"/>
      <c r="D583" s="134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</row>
    <row r="584" ht="15.75" customHeight="1">
      <c r="A584" s="134"/>
      <c r="B584" s="134"/>
      <c r="C584" s="134"/>
      <c r="D584" s="134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</row>
    <row r="585" ht="15.75" customHeight="1">
      <c r="A585" s="134"/>
      <c r="B585" s="134"/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</row>
    <row r="586" ht="15.75" customHeight="1">
      <c r="A586" s="134"/>
      <c r="B586" s="134"/>
      <c r="C586" s="134"/>
      <c r="D586" s="134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</row>
    <row r="587" ht="15.75" customHeight="1">
      <c r="A587" s="134"/>
      <c r="B587" s="134"/>
      <c r="C587" s="134"/>
      <c r="D587" s="134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</row>
    <row r="588" ht="15.75" customHeight="1">
      <c r="A588" s="134"/>
      <c r="B588" s="134"/>
      <c r="C588" s="134"/>
      <c r="D588" s="134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</row>
    <row r="589" ht="15.75" customHeight="1">
      <c r="A589" s="134"/>
      <c r="B589" s="134"/>
      <c r="C589" s="134"/>
      <c r="D589" s="134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</row>
    <row r="590" ht="15.75" customHeight="1">
      <c r="A590" s="134"/>
      <c r="B590" s="134"/>
      <c r="C590" s="134"/>
      <c r="D590" s="134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</row>
    <row r="591" ht="15.75" customHeight="1">
      <c r="A591" s="134"/>
      <c r="B591" s="134"/>
      <c r="C591" s="134"/>
      <c r="D591" s="134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</row>
    <row r="592" ht="15.75" customHeight="1">
      <c r="A592" s="134"/>
      <c r="B592" s="134"/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</row>
    <row r="593" ht="15.75" customHeight="1">
      <c r="A593" s="134"/>
      <c r="B593" s="134"/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</row>
    <row r="594" ht="15.75" customHeight="1">
      <c r="A594" s="134"/>
      <c r="B594" s="134"/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</row>
    <row r="595" ht="15.75" customHeight="1">
      <c r="A595" s="134"/>
      <c r="B595" s="134"/>
      <c r="C595" s="134"/>
      <c r="D595" s="134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</row>
    <row r="596" ht="15.75" customHeight="1">
      <c r="A596" s="134"/>
      <c r="B596" s="134"/>
      <c r="C596" s="134"/>
      <c r="D596" s="134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</row>
    <row r="597" ht="15.75" customHeight="1">
      <c r="A597" s="134"/>
      <c r="B597" s="134"/>
      <c r="C597" s="134"/>
      <c r="D597" s="134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</row>
    <row r="598" ht="15.75" customHeight="1">
      <c r="A598" s="134"/>
      <c r="B598" s="134"/>
      <c r="C598" s="134"/>
      <c r="D598" s="134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</row>
    <row r="599" ht="15.75" customHeight="1">
      <c r="A599" s="134"/>
      <c r="B599" s="134"/>
      <c r="C599" s="134"/>
      <c r="D599" s="134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</row>
    <row r="600" ht="15.75" customHeight="1">
      <c r="A600" s="134"/>
      <c r="B600" s="134"/>
      <c r="C600" s="134"/>
      <c r="D600" s="134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</row>
    <row r="601" ht="15.75" customHeight="1">
      <c r="A601" s="134"/>
      <c r="B601" s="134"/>
      <c r="C601" s="134"/>
      <c r="D601" s="134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</row>
    <row r="602" ht="15.75" customHeight="1">
      <c r="A602" s="134"/>
      <c r="B602" s="134"/>
      <c r="C602" s="134"/>
      <c r="D602" s="134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</row>
    <row r="603" ht="15.75" customHeight="1">
      <c r="A603" s="134"/>
      <c r="B603" s="134"/>
      <c r="C603" s="134"/>
      <c r="D603" s="134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</row>
    <row r="604" ht="15.75" customHeight="1">
      <c r="A604" s="134"/>
      <c r="B604" s="134"/>
      <c r="C604" s="134"/>
      <c r="D604" s="134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</row>
    <row r="605" ht="15.75" customHeight="1">
      <c r="A605" s="134"/>
      <c r="B605" s="134"/>
      <c r="C605" s="134"/>
      <c r="D605" s="134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</row>
    <row r="606" ht="15.75" customHeight="1">
      <c r="A606" s="134"/>
      <c r="B606" s="134"/>
      <c r="C606" s="134"/>
      <c r="D606" s="134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</row>
    <row r="607" ht="15.75" customHeight="1">
      <c r="A607" s="134"/>
      <c r="B607" s="134"/>
      <c r="C607" s="134"/>
      <c r="D607" s="134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</row>
    <row r="608" ht="15.75" customHeight="1">
      <c r="A608" s="134"/>
      <c r="B608" s="134"/>
      <c r="C608" s="134"/>
      <c r="D608" s="134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</row>
    <row r="609" ht="15.75" customHeight="1">
      <c r="A609" s="134"/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</row>
    <row r="610" ht="15.75" customHeight="1">
      <c r="A610" s="134"/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</row>
    <row r="611" ht="15.75" customHeight="1">
      <c r="A611" s="134"/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</row>
    <row r="612" ht="15.75" customHeight="1">
      <c r="A612" s="134"/>
      <c r="B612" s="134"/>
      <c r="C612" s="134"/>
      <c r="D612" s="134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</row>
    <row r="613" ht="15.75" customHeight="1">
      <c r="A613" s="134"/>
      <c r="B613" s="134"/>
      <c r="C613" s="134"/>
      <c r="D613" s="134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</row>
    <row r="614" ht="15.75" customHeight="1">
      <c r="A614" s="134"/>
      <c r="B614" s="134"/>
      <c r="C614" s="134"/>
      <c r="D614" s="134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</row>
    <row r="615" ht="15.75" customHeight="1">
      <c r="A615" s="134"/>
      <c r="B615" s="134"/>
      <c r="C615" s="134"/>
      <c r="D615" s="134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</row>
    <row r="616" ht="15.75" customHeight="1">
      <c r="A616" s="134"/>
      <c r="B616" s="134"/>
      <c r="C616" s="134"/>
      <c r="D616" s="134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</row>
    <row r="617" ht="15.75" customHeight="1">
      <c r="A617" s="134"/>
      <c r="B617" s="134"/>
      <c r="C617" s="134"/>
      <c r="D617" s="134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</row>
    <row r="618" ht="15.75" customHeight="1">
      <c r="A618" s="134"/>
      <c r="B618" s="134"/>
      <c r="C618" s="134"/>
      <c r="D618" s="134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</row>
    <row r="619" ht="15.75" customHeight="1">
      <c r="A619" s="134"/>
      <c r="B619" s="134"/>
      <c r="C619" s="134"/>
      <c r="D619" s="134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</row>
    <row r="620" ht="15.75" customHeight="1">
      <c r="A620" s="134"/>
      <c r="B620" s="134"/>
      <c r="C620" s="134"/>
      <c r="D620" s="134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</row>
    <row r="621" ht="15.75" customHeight="1">
      <c r="A621" s="134"/>
      <c r="B621" s="134"/>
      <c r="C621" s="134"/>
      <c r="D621" s="134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</row>
    <row r="622" ht="15.75" customHeight="1">
      <c r="A622" s="134"/>
      <c r="B622" s="134"/>
      <c r="C622" s="134"/>
      <c r="D622" s="134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</row>
    <row r="623" ht="15.75" customHeight="1">
      <c r="A623" s="134"/>
      <c r="B623" s="134"/>
      <c r="C623" s="134"/>
      <c r="D623" s="134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</row>
    <row r="624" ht="15.75" customHeight="1">
      <c r="A624" s="134"/>
      <c r="B624" s="134"/>
      <c r="C624" s="134"/>
      <c r="D624" s="134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</row>
    <row r="625" ht="15.75" customHeight="1">
      <c r="A625" s="134"/>
      <c r="B625" s="134"/>
      <c r="C625" s="134"/>
      <c r="D625" s="134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</row>
    <row r="626" ht="15.75" customHeight="1">
      <c r="A626" s="134"/>
      <c r="B626" s="134"/>
      <c r="C626" s="134"/>
      <c r="D626" s="134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</row>
    <row r="627" ht="15.75" customHeight="1">
      <c r="A627" s="134"/>
      <c r="B627" s="134"/>
      <c r="C627" s="134"/>
      <c r="D627" s="134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</row>
    <row r="628" ht="15.75" customHeight="1">
      <c r="A628" s="134"/>
      <c r="B628" s="134"/>
      <c r="C628" s="134"/>
      <c r="D628" s="134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</row>
    <row r="629" ht="15.75" customHeight="1">
      <c r="A629" s="134"/>
      <c r="B629" s="134"/>
      <c r="C629" s="134"/>
      <c r="D629" s="134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</row>
    <row r="630" ht="15.75" customHeight="1">
      <c r="A630" s="134"/>
      <c r="B630" s="134"/>
      <c r="C630" s="134"/>
      <c r="D630" s="134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</row>
    <row r="631" ht="15.75" customHeight="1">
      <c r="A631" s="134"/>
      <c r="B631" s="134"/>
      <c r="C631" s="134"/>
      <c r="D631" s="134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</row>
    <row r="632" ht="15.75" customHeight="1">
      <c r="A632" s="134"/>
      <c r="B632" s="134"/>
      <c r="C632" s="134"/>
      <c r="D632" s="134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</row>
    <row r="633" ht="15.75" customHeight="1">
      <c r="A633" s="134"/>
      <c r="B633" s="134"/>
      <c r="C633" s="134"/>
      <c r="D633" s="134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</row>
    <row r="634" ht="15.75" customHeight="1">
      <c r="A634" s="134"/>
      <c r="B634" s="134"/>
      <c r="C634" s="134"/>
      <c r="D634" s="134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</row>
    <row r="635" ht="15.75" customHeight="1">
      <c r="A635" s="134"/>
      <c r="B635" s="134"/>
      <c r="C635" s="134"/>
      <c r="D635" s="134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</row>
    <row r="636" ht="15.75" customHeight="1">
      <c r="A636" s="134"/>
      <c r="B636" s="134"/>
      <c r="C636" s="134"/>
      <c r="D636" s="134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</row>
    <row r="637" ht="15.75" customHeight="1">
      <c r="A637" s="134"/>
      <c r="B637" s="134"/>
      <c r="C637" s="134"/>
      <c r="D637" s="134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</row>
    <row r="638" ht="15.75" customHeight="1">
      <c r="A638" s="134"/>
      <c r="B638" s="134"/>
      <c r="C638" s="134"/>
      <c r="D638" s="134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</row>
    <row r="639" ht="15.75" customHeight="1">
      <c r="A639" s="134"/>
      <c r="B639" s="134"/>
      <c r="C639" s="134"/>
      <c r="D639" s="134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</row>
    <row r="640" ht="15.75" customHeight="1">
      <c r="A640" s="134"/>
      <c r="B640" s="134"/>
      <c r="C640" s="134"/>
      <c r="D640" s="134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</row>
    <row r="641" ht="15.75" customHeight="1">
      <c r="A641" s="134"/>
      <c r="B641" s="134"/>
      <c r="C641" s="134"/>
      <c r="D641" s="134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</row>
    <row r="642" ht="15.75" customHeight="1">
      <c r="A642" s="134"/>
      <c r="B642" s="134"/>
      <c r="C642" s="134"/>
      <c r="D642" s="134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</row>
    <row r="643" ht="15.75" customHeight="1">
      <c r="A643" s="134"/>
      <c r="B643" s="134"/>
      <c r="C643" s="134"/>
      <c r="D643" s="134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</row>
    <row r="644" ht="15.75" customHeight="1">
      <c r="A644" s="134"/>
      <c r="B644" s="134"/>
      <c r="C644" s="134"/>
      <c r="D644" s="134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</row>
    <row r="645" ht="15.75" customHeight="1">
      <c r="A645" s="134"/>
      <c r="B645" s="134"/>
      <c r="C645" s="134"/>
      <c r="D645" s="134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</row>
    <row r="646" ht="15.75" customHeight="1">
      <c r="A646" s="134"/>
      <c r="B646" s="134"/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</row>
    <row r="647" ht="15.75" customHeight="1">
      <c r="A647" s="134"/>
      <c r="B647" s="134"/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</row>
    <row r="648" ht="15.75" customHeight="1">
      <c r="A648" s="134"/>
      <c r="B648" s="134"/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</row>
    <row r="649" ht="15.75" customHeight="1">
      <c r="A649" s="134"/>
      <c r="B649" s="134"/>
      <c r="C649" s="134"/>
      <c r="D649" s="134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</row>
    <row r="650" ht="15.75" customHeight="1">
      <c r="A650" s="134"/>
      <c r="B650" s="134"/>
      <c r="C650" s="134"/>
      <c r="D650" s="134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</row>
    <row r="651" ht="15.75" customHeight="1">
      <c r="A651" s="134"/>
      <c r="B651" s="134"/>
      <c r="C651" s="134"/>
      <c r="D651" s="134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</row>
    <row r="652" ht="15.75" customHeight="1">
      <c r="A652" s="134"/>
      <c r="B652" s="134"/>
      <c r="C652" s="134"/>
      <c r="D652" s="134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</row>
    <row r="653" ht="15.75" customHeight="1">
      <c r="A653" s="134"/>
      <c r="B653" s="134"/>
      <c r="C653" s="134"/>
      <c r="D653" s="134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</row>
    <row r="654" ht="15.75" customHeight="1">
      <c r="A654" s="134"/>
      <c r="B654" s="134"/>
      <c r="C654" s="134"/>
      <c r="D654" s="134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</row>
    <row r="655" ht="15.75" customHeight="1">
      <c r="A655" s="134"/>
      <c r="B655" s="134"/>
      <c r="C655" s="134"/>
      <c r="D655" s="134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</row>
    <row r="656" ht="15.75" customHeight="1">
      <c r="A656" s="134"/>
      <c r="B656" s="134"/>
      <c r="C656" s="134"/>
      <c r="D656" s="134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</row>
    <row r="657" ht="15.75" customHeight="1">
      <c r="A657" s="134"/>
      <c r="B657" s="134"/>
      <c r="C657" s="134"/>
      <c r="D657" s="134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</row>
    <row r="658" ht="15.75" customHeight="1">
      <c r="A658" s="134"/>
      <c r="B658" s="134"/>
      <c r="C658" s="134"/>
      <c r="D658" s="134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</row>
    <row r="659" ht="15.75" customHeight="1">
      <c r="A659" s="134"/>
      <c r="B659" s="134"/>
      <c r="C659" s="134"/>
      <c r="D659" s="134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</row>
    <row r="660" ht="15.75" customHeight="1">
      <c r="A660" s="134"/>
      <c r="B660" s="134"/>
      <c r="C660" s="134"/>
      <c r="D660" s="134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</row>
    <row r="661" ht="15.75" customHeight="1">
      <c r="A661" s="134"/>
      <c r="B661" s="134"/>
      <c r="C661" s="134"/>
      <c r="D661" s="134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</row>
    <row r="662" ht="15.75" customHeight="1">
      <c r="A662" s="134"/>
      <c r="B662" s="134"/>
      <c r="C662" s="134"/>
      <c r="D662" s="134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</row>
    <row r="663" ht="15.75" customHeight="1">
      <c r="A663" s="134"/>
      <c r="B663" s="134"/>
      <c r="C663" s="134"/>
      <c r="D663" s="134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</row>
    <row r="664" ht="15.75" customHeight="1">
      <c r="A664" s="134"/>
      <c r="B664" s="134"/>
      <c r="C664" s="134"/>
      <c r="D664" s="134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</row>
    <row r="665" ht="15.75" customHeight="1">
      <c r="A665" s="134"/>
      <c r="B665" s="134"/>
      <c r="C665" s="134"/>
      <c r="D665" s="134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</row>
    <row r="666" ht="15.75" customHeight="1">
      <c r="A666" s="134"/>
      <c r="B666" s="134"/>
      <c r="C666" s="134"/>
      <c r="D666" s="134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</row>
    <row r="667" ht="15.75" customHeight="1">
      <c r="A667" s="134"/>
      <c r="B667" s="134"/>
      <c r="C667" s="134"/>
      <c r="D667" s="134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</row>
    <row r="668" ht="15.75" customHeight="1">
      <c r="A668" s="134"/>
      <c r="B668" s="134"/>
      <c r="C668" s="134"/>
      <c r="D668" s="134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</row>
    <row r="669" ht="15.75" customHeight="1">
      <c r="A669" s="134"/>
      <c r="B669" s="134"/>
      <c r="C669" s="134"/>
      <c r="D669" s="134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</row>
    <row r="670" ht="15.75" customHeight="1">
      <c r="A670" s="134"/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</row>
    <row r="671" ht="15.75" customHeight="1">
      <c r="A671" s="134"/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</row>
    <row r="672" ht="15.75" customHeight="1">
      <c r="A672" s="134"/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</row>
    <row r="673" ht="15.75" customHeight="1">
      <c r="A673" s="134"/>
      <c r="B673" s="134"/>
      <c r="C673" s="134"/>
      <c r="D673" s="134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</row>
    <row r="674" ht="15.75" customHeight="1">
      <c r="A674" s="134"/>
      <c r="B674" s="134"/>
      <c r="C674" s="134"/>
      <c r="D674" s="134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</row>
    <row r="675" ht="15.75" customHeight="1">
      <c r="A675" s="134"/>
      <c r="B675" s="134"/>
      <c r="C675" s="134"/>
      <c r="D675" s="134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</row>
    <row r="676" ht="15.75" customHeight="1">
      <c r="A676" s="134"/>
      <c r="B676" s="134"/>
      <c r="C676" s="134"/>
      <c r="D676" s="134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</row>
    <row r="677" ht="15.75" customHeight="1">
      <c r="A677" s="134"/>
      <c r="B677" s="134"/>
      <c r="C677" s="134"/>
      <c r="D677" s="134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</row>
    <row r="678" ht="15.75" customHeight="1">
      <c r="A678" s="134"/>
      <c r="B678" s="134"/>
      <c r="C678" s="134"/>
      <c r="D678" s="134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</row>
    <row r="679" ht="15.75" customHeight="1">
      <c r="A679" s="134"/>
      <c r="B679" s="134"/>
      <c r="C679" s="134"/>
      <c r="D679" s="134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</row>
    <row r="680" ht="15.75" customHeight="1">
      <c r="A680" s="134"/>
      <c r="B680" s="134"/>
      <c r="C680" s="134"/>
      <c r="D680" s="134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</row>
    <row r="681" ht="15.75" customHeight="1">
      <c r="A681" s="134"/>
      <c r="B681" s="134"/>
      <c r="C681" s="134"/>
      <c r="D681" s="134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</row>
    <row r="682" ht="15.75" customHeight="1">
      <c r="A682" s="134"/>
      <c r="B682" s="134"/>
      <c r="C682" s="134"/>
      <c r="D682" s="134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</row>
    <row r="683" ht="15.75" customHeight="1">
      <c r="A683" s="134"/>
      <c r="B683" s="134"/>
      <c r="C683" s="134"/>
      <c r="D683" s="134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</row>
    <row r="684" ht="15.75" customHeight="1">
      <c r="A684" s="134"/>
      <c r="B684" s="134"/>
      <c r="C684" s="134"/>
      <c r="D684" s="134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</row>
    <row r="685" ht="15.75" customHeight="1">
      <c r="A685" s="134"/>
      <c r="B685" s="134"/>
      <c r="C685" s="134"/>
      <c r="D685" s="134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</row>
    <row r="686" ht="15.75" customHeight="1">
      <c r="A686" s="134"/>
      <c r="B686" s="134"/>
      <c r="C686" s="134"/>
      <c r="D686" s="134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</row>
    <row r="687" ht="15.75" customHeight="1">
      <c r="A687" s="134"/>
      <c r="B687" s="134"/>
      <c r="C687" s="134"/>
      <c r="D687" s="134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</row>
    <row r="688" ht="15.75" customHeight="1">
      <c r="A688" s="134"/>
      <c r="B688" s="134"/>
      <c r="C688" s="134"/>
      <c r="D688" s="134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</row>
    <row r="689" ht="15.75" customHeight="1">
      <c r="A689" s="134"/>
      <c r="B689" s="134"/>
      <c r="C689" s="134"/>
      <c r="D689" s="134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</row>
    <row r="690" ht="15.75" customHeight="1">
      <c r="A690" s="134"/>
      <c r="B690" s="134"/>
      <c r="C690" s="134"/>
      <c r="D690" s="134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</row>
    <row r="691" ht="15.75" customHeight="1">
      <c r="A691" s="134"/>
      <c r="B691" s="134"/>
      <c r="C691" s="134"/>
      <c r="D691" s="134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</row>
    <row r="692" ht="15.75" customHeight="1">
      <c r="A692" s="134"/>
      <c r="B692" s="134"/>
      <c r="C692" s="134"/>
      <c r="D692" s="134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</row>
    <row r="693" ht="15.75" customHeight="1">
      <c r="A693" s="134"/>
      <c r="B693" s="134"/>
      <c r="C693" s="134"/>
      <c r="D693" s="134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</row>
    <row r="694" ht="15.75" customHeight="1">
      <c r="A694" s="134"/>
      <c r="B694" s="134"/>
      <c r="C694" s="134"/>
      <c r="D694" s="134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</row>
    <row r="695" ht="15.75" customHeight="1">
      <c r="A695" s="134"/>
      <c r="B695" s="134"/>
      <c r="C695" s="134"/>
      <c r="D695" s="134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</row>
    <row r="696" ht="15.75" customHeight="1">
      <c r="A696" s="134"/>
      <c r="B696" s="134"/>
      <c r="C696" s="134"/>
      <c r="D696" s="134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</row>
    <row r="697" ht="15.75" customHeight="1">
      <c r="A697" s="134"/>
      <c r="B697" s="134"/>
      <c r="C697" s="134"/>
      <c r="D697" s="134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</row>
    <row r="698" ht="15.75" customHeight="1">
      <c r="A698" s="134"/>
      <c r="B698" s="134"/>
      <c r="C698" s="134"/>
      <c r="D698" s="134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</row>
    <row r="699" ht="15.75" customHeight="1">
      <c r="A699" s="134"/>
      <c r="B699" s="134"/>
      <c r="C699" s="134"/>
      <c r="D699" s="134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</row>
    <row r="700" ht="15.75" customHeight="1">
      <c r="A700" s="134"/>
      <c r="B700" s="134"/>
      <c r="C700" s="134"/>
      <c r="D700" s="134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</row>
    <row r="701" ht="15.75" customHeight="1">
      <c r="A701" s="134"/>
      <c r="B701" s="134"/>
      <c r="C701" s="134"/>
      <c r="D701" s="134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</row>
    <row r="702" ht="15.75" customHeight="1">
      <c r="A702" s="134"/>
      <c r="B702" s="134"/>
      <c r="C702" s="134"/>
      <c r="D702" s="134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</row>
    <row r="703" ht="15.75" customHeight="1">
      <c r="A703" s="134"/>
      <c r="B703" s="134"/>
      <c r="C703" s="134"/>
      <c r="D703" s="134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</row>
    <row r="704" ht="15.75" customHeight="1">
      <c r="A704" s="134"/>
      <c r="B704" s="134"/>
      <c r="C704" s="134"/>
      <c r="D704" s="134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</row>
    <row r="705" ht="15.75" customHeight="1">
      <c r="A705" s="134"/>
      <c r="B705" s="134"/>
      <c r="C705" s="134"/>
      <c r="D705" s="134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</row>
    <row r="706" ht="15.75" customHeight="1">
      <c r="A706" s="134"/>
      <c r="B706" s="134"/>
      <c r="C706" s="134"/>
      <c r="D706" s="134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</row>
    <row r="707" ht="15.75" customHeight="1">
      <c r="A707" s="134"/>
      <c r="B707" s="134"/>
      <c r="C707" s="134"/>
      <c r="D707" s="134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</row>
    <row r="708" ht="15.75" customHeight="1">
      <c r="A708" s="134"/>
      <c r="B708" s="134"/>
      <c r="C708" s="134"/>
      <c r="D708" s="134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</row>
    <row r="709" ht="15.75" customHeight="1">
      <c r="A709" s="134"/>
      <c r="B709" s="134"/>
      <c r="C709" s="134"/>
      <c r="D709" s="134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</row>
    <row r="710" ht="15.75" customHeight="1">
      <c r="A710" s="134"/>
      <c r="B710" s="134"/>
      <c r="C710" s="134"/>
      <c r="D710" s="134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</row>
    <row r="711" ht="15.75" customHeight="1">
      <c r="A711" s="134"/>
      <c r="B711" s="134"/>
      <c r="C711" s="134"/>
      <c r="D711" s="134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</row>
    <row r="712" ht="15.75" customHeight="1">
      <c r="A712" s="134"/>
      <c r="B712" s="134"/>
      <c r="C712" s="134"/>
      <c r="D712" s="134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</row>
    <row r="713" ht="15.75" customHeight="1">
      <c r="A713" s="134"/>
      <c r="B713" s="134"/>
      <c r="C713" s="134"/>
      <c r="D713" s="134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</row>
    <row r="714" ht="15.75" customHeight="1">
      <c r="A714" s="134"/>
      <c r="B714" s="134"/>
      <c r="C714" s="134"/>
      <c r="D714" s="134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</row>
    <row r="715" ht="15.75" customHeight="1">
      <c r="A715" s="134"/>
      <c r="B715" s="134"/>
      <c r="C715" s="134"/>
      <c r="D715" s="134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</row>
    <row r="716" ht="15.75" customHeight="1">
      <c r="A716" s="134"/>
      <c r="B716" s="134"/>
      <c r="C716" s="134"/>
      <c r="D716" s="134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</row>
    <row r="717" ht="15.75" customHeight="1">
      <c r="A717" s="134"/>
      <c r="B717" s="134"/>
      <c r="C717" s="134"/>
      <c r="D717" s="134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</row>
    <row r="718" ht="15.75" customHeight="1">
      <c r="A718" s="134"/>
      <c r="B718" s="134"/>
      <c r="C718" s="134"/>
      <c r="D718" s="134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</row>
    <row r="719" ht="15.75" customHeight="1">
      <c r="A719" s="134"/>
      <c r="B719" s="134"/>
      <c r="C719" s="134"/>
      <c r="D719" s="134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</row>
    <row r="720" ht="15.75" customHeight="1">
      <c r="A720" s="134"/>
      <c r="B720" s="134"/>
      <c r="C720" s="134"/>
      <c r="D720" s="134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</row>
    <row r="721" ht="15.75" customHeight="1">
      <c r="A721" s="134"/>
      <c r="B721" s="134"/>
      <c r="C721" s="134"/>
      <c r="D721" s="134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</row>
    <row r="722" ht="15.75" customHeight="1">
      <c r="A722" s="134"/>
      <c r="B722" s="134"/>
      <c r="C722" s="134"/>
      <c r="D722" s="134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</row>
    <row r="723" ht="15.75" customHeight="1">
      <c r="A723" s="134"/>
      <c r="B723" s="134"/>
      <c r="C723" s="134"/>
      <c r="D723" s="134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</row>
    <row r="724" ht="15.75" customHeight="1">
      <c r="A724" s="134"/>
      <c r="B724" s="134"/>
      <c r="C724" s="134"/>
      <c r="D724" s="134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</row>
    <row r="725" ht="15.75" customHeight="1">
      <c r="A725" s="134"/>
      <c r="B725" s="134"/>
      <c r="C725" s="134"/>
      <c r="D725" s="134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</row>
    <row r="726" ht="15.75" customHeight="1">
      <c r="A726" s="134"/>
      <c r="B726" s="134"/>
      <c r="C726" s="134"/>
      <c r="D726" s="134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</row>
    <row r="727" ht="15.75" customHeight="1">
      <c r="A727" s="134"/>
      <c r="B727" s="134"/>
      <c r="C727" s="134"/>
      <c r="D727" s="134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</row>
    <row r="728" ht="15.75" customHeight="1">
      <c r="A728" s="134"/>
      <c r="B728" s="134"/>
      <c r="C728" s="134"/>
      <c r="D728" s="134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</row>
    <row r="729" ht="15.75" customHeight="1">
      <c r="A729" s="134"/>
      <c r="B729" s="134"/>
      <c r="C729" s="134"/>
      <c r="D729" s="134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</row>
    <row r="730" ht="15.75" customHeight="1">
      <c r="A730" s="134"/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</row>
    <row r="731" ht="15.75" customHeight="1">
      <c r="A731" s="134"/>
      <c r="B731" s="134"/>
      <c r="C731" s="134"/>
      <c r="D731" s="134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</row>
    <row r="732" ht="15.75" customHeight="1">
      <c r="A732" s="134"/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</row>
    <row r="733" ht="15.75" customHeight="1">
      <c r="A733" s="134"/>
      <c r="B733" s="134"/>
      <c r="C733" s="134"/>
      <c r="D733" s="134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</row>
    <row r="734" ht="15.75" customHeight="1">
      <c r="A734" s="134"/>
      <c r="B734" s="134"/>
      <c r="C734" s="134"/>
      <c r="D734" s="134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</row>
    <row r="735" ht="15.75" customHeight="1">
      <c r="A735" s="134"/>
      <c r="B735" s="134"/>
      <c r="C735" s="134"/>
      <c r="D735" s="134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</row>
    <row r="736" ht="15.75" customHeight="1">
      <c r="A736" s="134"/>
      <c r="B736" s="134"/>
      <c r="C736" s="134"/>
      <c r="D736" s="134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</row>
    <row r="737" ht="15.75" customHeight="1">
      <c r="A737" s="134"/>
      <c r="B737" s="134"/>
      <c r="C737" s="134"/>
      <c r="D737" s="134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</row>
    <row r="738" ht="15.75" customHeight="1">
      <c r="A738" s="134"/>
      <c r="B738" s="134"/>
      <c r="C738" s="134"/>
      <c r="D738" s="134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</row>
    <row r="739" ht="15.75" customHeight="1">
      <c r="A739" s="134"/>
      <c r="B739" s="134"/>
      <c r="C739" s="134"/>
      <c r="D739" s="134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</row>
    <row r="740" ht="15.75" customHeight="1">
      <c r="A740" s="134"/>
      <c r="B740" s="134"/>
      <c r="C740" s="134"/>
      <c r="D740" s="134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</row>
    <row r="741" ht="15.75" customHeight="1">
      <c r="A741" s="134"/>
      <c r="B741" s="134"/>
      <c r="C741" s="134"/>
      <c r="D741" s="134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</row>
    <row r="742" ht="15.75" customHeight="1">
      <c r="A742" s="134"/>
      <c r="B742" s="134"/>
      <c r="C742" s="134"/>
      <c r="D742" s="134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</row>
    <row r="743" ht="15.75" customHeight="1">
      <c r="A743" s="134"/>
      <c r="B743" s="134"/>
      <c r="C743" s="134"/>
      <c r="D743" s="134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</row>
    <row r="744" ht="15.75" customHeight="1">
      <c r="A744" s="134"/>
      <c r="B744" s="134"/>
      <c r="C744" s="134"/>
      <c r="D744" s="134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</row>
    <row r="745" ht="15.75" customHeight="1">
      <c r="A745" s="134"/>
      <c r="B745" s="134"/>
      <c r="C745" s="134"/>
      <c r="D745" s="134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</row>
    <row r="746" ht="15.75" customHeight="1">
      <c r="A746" s="134"/>
      <c r="B746" s="134"/>
      <c r="C746" s="134"/>
      <c r="D746" s="134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</row>
    <row r="747" ht="15.75" customHeight="1">
      <c r="A747" s="134"/>
      <c r="B747" s="134"/>
      <c r="C747" s="134"/>
      <c r="D747" s="134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</row>
    <row r="748" ht="15.75" customHeight="1">
      <c r="A748" s="134"/>
      <c r="B748" s="134"/>
      <c r="C748" s="134"/>
      <c r="D748" s="134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</row>
    <row r="749" ht="15.75" customHeight="1">
      <c r="A749" s="134"/>
      <c r="B749" s="134"/>
      <c r="C749" s="134"/>
      <c r="D749" s="134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</row>
    <row r="750" ht="15.75" customHeight="1">
      <c r="A750" s="134"/>
      <c r="B750" s="134"/>
      <c r="C750" s="134"/>
      <c r="D750" s="134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</row>
    <row r="751" ht="15.75" customHeight="1">
      <c r="A751" s="134"/>
      <c r="B751" s="134"/>
      <c r="C751" s="134"/>
      <c r="D751" s="134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</row>
    <row r="752" ht="15.75" customHeight="1">
      <c r="A752" s="134"/>
      <c r="B752" s="134"/>
      <c r="C752" s="134"/>
      <c r="D752" s="134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</row>
    <row r="753" ht="15.75" customHeight="1">
      <c r="A753" s="134"/>
      <c r="B753" s="134"/>
      <c r="C753" s="134"/>
      <c r="D753" s="134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</row>
    <row r="754" ht="15.75" customHeight="1">
      <c r="A754" s="134"/>
      <c r="B754" s="134"/>
      <c r="C754" s="134"/>
      <c r="D754" s="134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</row>
    <row r="755" ht="15.75" customHeight="1">
      <c r="A755" s="134"/>
      <c r="B755" s="134"/>
      <c r="C755" s="134"/>
      <c r="D755" s="134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</row>
    <row r="756" ht="15.75" customHeight="1">
      <c r="A756" s="134"/>
      <c r="B756" s="134"/>
      <c r="C756" s="134"/>
      <c r="D756" s="134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</row>
    <row r="757" ht="15.75" customHeight="1">
      <c r="A757" s="134"/>
      <c r="B757" s="134"/>
      <c r="C757" s="134"/>
      <c r="D757" s="134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</row>
    <row r="758" ht="15.75" customHeight="1">
      <c r="A758" s="134"/>
      <c r="B758" s="134"/>
      <c r="C758" s="134"/>
      <c r="D758" s="134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</row>
    <row r="759" ht="15.75" customHeight="1">
      <c r="A759" s="134"/>
      <c r="B759" s="134"/>
      <c r="C759" s="134"/>
      <c r="D759" s="134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</row>
    <row r="760" ht="15.75" customHeight="1">
      <c r="A760" s="134"/>
      <c r="B760" s="134"/>
      <c r="C760" s="134"/>
      <c r="D760" s="134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</row>
    <row r="761" ht="15.75" customHeight="1">
      <c r="A761" s="134"/>
      <c r="B761" s="134"/>
      <c r="C761" s="134"/>
      <c r="D761" s="134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</row>
    <row r="762" ht="15.75" customHeight="1">
      <c r="A762" s="134"/>
      <c r="B762" s="134"/>
      <c r="C762" s="134"/>
      <c r="D762" s="134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</row>
    <row r="763" ht="15.75" customHeight="1">
      <c r="A763" s="134"/>
      <c r="B763" s="134"/>
      <c r="C763" s="134"/>
      <c r="D763" s="134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</row>
    <row r="764" ht="15.75" customHeight="1">
      <c r="A764" s="134"/>
      <c r="B764" s="134"/>
      <c r="C764" s="134"/>
      <c r="D764" s="134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</row>
    <row r="765" ht="15.75" customHeight="1">
      <c r="A765" s="134"/>
      <c r="B765" s="134"/>
      <c r="C765" s="134"/>
      <c r="D765" s="134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</row>
    <row r="766" ht="15.75" customHeight="1">
      <c r="A766" s="134"/>
      <c r="B766" s="134"/>
      <c r="C766" s="134"/>
      <c r="D766" s="134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</row>
    <row r="767" ht="15.75" customHeight="1">
      <c r="A767" s="134"/>
      <c r="B767" s="134"/>
      <c r="C767" s="134"/>
      <c r="D767" s="134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</row>
    <row r="768" ht="15.75" customHeight="1">
      <c r="A768" s="134"/>
      <c r="B768" s="134"/>
      <c r="C768" s="134"/>
      <c r="D768" s="134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</row>
    <row r="769" ht="15.75" customHeight="1">
      <c r="A769" s="134"/>
      <c r="B769" s="134"/>
      <c r="C769" s="134"/>
      <c r="D769" s="134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</row>
    <row r="770" ht="15.75" customHeight="1">
      <c r="A770" s="134"/>
      <c r="B770" s="134"/>
      <c r="C770" s="134"/>
      <c r="D770" s="134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</row>
    <row r="771" ht="15.75" customHeight="1">
      <c r="A771" s="134"/>
      <c r="B771" s="134"/>
      <c r="C771" s="134"/>
      <c r="D771" s="134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</row>
    <row r="772" ht="15.75" customHeight="1">
      <c r="A772" s="134"/>
      <c r="B772" s="134"/>
      <c r="C772" s="134"/>
      <c r="D772" s="134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</row>
    <row r="773" ht="15.75" customHeight="1">
      <c r="A773" s="134"/>
      <c r="B773" s="134"/>
      <c r="C773" s="134"/>
      <c r="D773" s="134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</row>
    <row r="774" ht="15.75" customHeight="1">
      <c r="A774" s="134"/>
      <c r="B774" s="134"/>
      <c r="C774" s="134"/>
      <c r="D774" s="134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</row>
    <row r="775" ht="15.75" customHeight="1">
      <c r="A775" s="134"/>
      <c r="B775" s="134"/>
      <c r="C775" s="134"/>
      <c r="D775" s="134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</row>
    <row r="776" ht="15.75" customHeight="1">
      <c r="A776" s="134"/>
      <c r="B776" s="134"/>
      <c r="C776" s="134"/>
      <c r="D776" s="134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</row>
    <row r="777" ht="15.75" customHeight="1">
      <c r="A777" s="134"/>
      <c r="B777" s="134"/>
      <c r="C777" s="134"/>
      <c r="D777" s="134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</row>
    <row r="778" ht="15.75" customHeight="1">
      <c r="A778" s="134"/>
      <c r="B778" s="134"/>
      <c r="C778" s="134"/>
      <c r="D778" s="134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</row>
    <row r="779" ht="15.75" customHeight="1">
      <c r="A779" s="134"/>
      <c r="B779" s="134"/>
      <c r="C779" s="134"/>
      <c r="D779" s="134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</row>
    <row r="780" ht="15.75" customHeight="1">
      <c r="A780" s="134"/>
      <c r="B780" s="134"/>
      <c r="C780" s="134"/>
      <c r="D780" s="134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</row>
    <row r="781" ht="15.75" customHeight="1">
      <c r="A781" s="134"/>
      <c r="B781" s="134"/>
      <c r="C781" s="134"/>
      <c r="D781" s="134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</row>
    <row r="782" ht="15.75" customHeight="1">
      <c r="A782" s="134"/>
      <c r="B782" s="134"/>
      <c r="C782" s="134"/>
      <c r="D782" s="134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</row>
    <row r="783" ht="15.75" customHeight="1">
      <c r="A783" s="134"/>
      <c r="B783" s="134"/>
      <c r="C783" s="134"/>
      <c r="D783" s="134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</row>
    <row r="784" ht="15.75" customHeight="1">
      <c r="A784" s="134"/>
      <c r="B784" s="134"/>
      <c r="C784" s="134"/>
      <c r="D784" s="134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</row>
    <row r="785" ht="15.75" customHeight="1">
      <c r="A785" s="134"/>
      <c r="B785" s="134"/>
      <c r="C785" s="134"/>
      <c r="D785" s="134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</row>
    <row r="786" ht="15.75" customHeight="1">
      <c r="A786" s="134"/>
      <c r="B786" s="134"/>
      <c r="C786" s="134"/>
      <c r="D786" s="134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</row>
    <row r="787" ht="15.75" customHeight="1">
      <c r="A787" s="134"/>
      <c r="B787" s="134"/>
      <c r="C787" s="134"/>
      <c r="D787" s="134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</row>
    <row r="788" ht="15.75" customHeight="1">
      <c r="A788" s="134"/>
      <c r="B788" s="134"/>
      <c r="C788" s="134"/>
      <c r="D788" s="134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</row>
    <row r="789" ht="15.75" customHeight="1">
      <c r="A789" s="134"/>
      <c r="B789" s="134"/>
      <c r="C789" s="134"/>
      <c r="D789" s="134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</row>
    <row r="790" ht="15.75" customHeight="1">
      <c r="A790" s="134"/>
      <c r="B790" s="134"/>
      <c r="C790" s="134"/>
      <c r="D790" s="134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</row>
    <row r="791" ht="15.75" customHeight="1">
      <c r="A791" s="134"/>
      <c r="B791" s="134"/>
      <c r="C791" s="134"/>
      <c r="D791" s="134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</row>
    <row r="792" ht="15.75" customHeight="1">
      <c r="A792" s="134"/>
      <c r="B792" s="134"/>
      <c r="C792" s="134"/>
      <c r="D792" s="134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</row>
    <row r="793" ht="15.75" customHeight="1">
      <c r="A793" s="134"/>
      <c r="B793" s="134"/>
      <c r="C793" s="134"/>
      <c r="D793" s="134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</row>
    <row r="794" ht="15.75" customHeight="1">
      <c r="A794" s="134"/>
      <c r="B794" s="134"/>
      <c r="C794" s="134"/>
      <c r="D794" s="134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</row>
    <row r="795" ht="15.75" customHeight="1">
      <c r="A795" s="134"/>
      <c r="B795" s="134"/>
      <c r="C795" s="134"/>
      <c r="D795" s="134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</row>
    <row r="796" ht="15.75" customHeight="1">
      <c r="A796" s="134"/>
      <c r="B796" s="134"/>
      <c r="C796" s="134"/>
      <c r="D796" s="134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</row>
    <row r="797" ht="15.75" customHeight="1">
      <c r="A797" s="134"/>
      <c r="B797" s="134"/>
      <c r="C797" s="134"/>
      <c r="D797" s="134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</row>
    <row r="798" ht="15.75" customHeight="1">
      <c r="A798" s="134"/>
      <c r="B798" s="134"/>
      <c r="C798" s="134"/>
      <c r="D798" s="134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</row>
    <row r="799" ht="15.75" customHeight="1">
      <c r="A799" s="134"/>
      <c r="B799" s="134"/>
      <c r="C799" s="134"/>
      <c r="D799" s="134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</row>
    <row r="800" ht="15.75" customHeight="1">
      <c r="A800" s="134"/>
      <c r="B800" s="134"/>
      <c r="C800" s="134"/>
      <c r="D800" s="134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</row>
    <row r="801" ht="15.75" customHeight="1">
      <c r="A801" s="134"/>
      <c r="B801" s="134"/>
      <c r="C801" s="134"/>
      <c r="D801" s="134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</row>
    <row r="802" ht="15.75" customHeight="1">
      <c r="A802" s="134"/>
      <c r="B802" s="134"/>
      <c r="C802" s="134"/>
      <c r="D802" s="134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</row>
    <row r="803" ht="15.75" customHeight="1">
      <c r="A803" s="134"/>
      <c r="B803" s="134"/>
      <c r="C803" s="134"/>
      <c r="D803" s="134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</row>
    <row r="804" ht="15.75" customHeight="1">
      <c r="A804" s="134"/>
      <c r="B804" s="134"/>
      <c r="C804" s="134"/>
      <c r="D804" s="134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</row>
    <row r="805" ht="15.75" customHeight="1">
      <c r="A805" s="134"/>
      <c r="B805" s="134"/>
      <c r="C805" s="134"/>
      <c r="D805" s="134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</row>
    <row r="806" ht="15.75" customHeight="1">
      <c r="A806" s="134"/>
      <c r="B806" s="134"/>
      <c r="C806" s="134"/>
      <c r="D806" s="134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</row>
    <row r="807" ht="15.75" customHeight="1">
      <c r="A807" s="134"/>
      <c r="B807" s="134"/>
      <c r="C807" s="134"/>
      <c r="D807" s="134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</row>
    <row r="808" ht="15.75" customHeight="1">
      <c r="A808" s="134"/>
      <c r="B808" s="134"/>
      <c r="C808" s="134"/>
      <c r="D808" s="134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</row>
    <row r="809" ht="15.75" customHeight="1">
      <c r="A809" s="134"/>
      <c r="B809" s="134"/>
      <c r="C809" s="134"/>
      <c r="D809" s="134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</row>
    <row r="810" ht="15.75" customHeight="1">
      <c r="A810" s="134"/>
      <c r="B810" s="134"/>
      <c r="C810" s="134"/>
      <c r="D810" s="134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</row>
    <row r="811" ht="15.75" customHeight="1">
      <c r="A811" s="134"/>
      <c r="B811" s="134"/>
      <c r="C811" s="134"/>
      <c r="D811" s="134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</row>
    <row r="812" ht="15.75" customHeight="1">
      <c r="A812" s="134"/>
      <c r="B812" s="134"/>
      <c r="C812" s="134"/>
      <c r="D812" s="134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</row>
    <row r="813" ht="15.75" customHeight="1">
      <c r="A813" s="134"/>
      <c r="B813" s="134"/>
      <c r="C813" s="134"/>
      <c r="D813" s="134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</row>
    <row r="814" ht="15.75" customHeight="1">
      <c r="A814" s="134"/>
      <c r="B814" s="134"/>
      <c r="C814" s="134"/>
      <c r="D814" s="134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</row>
    <row r="815" ht="15.75" customHeight="1">
      <c r="A815" s="134"/>
      <c r="B815" s="134"/>
      <c r="C815" s="134"/>
      <c r="D815" s="134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</row>
    <row r="816" ht="15.75" customHeight="1">
      <c r="A816" s="134"/>
      <c r="B816" s="134"/>
      <c r="C816" s="134"/>
      <c r="D816" s="134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</row>
    <row r="817" ht="15.75" customHeight="1">
      <c r="A817" s="134"/>
      <c r="B817" s="134"/>
      <c r="C817" s="134"/>
      <c r="D817" s="134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</row>
    <row r="818" ht="15.75" customHeight="1">
      <c r="A818" s="134"/>
      <c r="B818" s="134"/>
      <c r="C818" s="134"/>
      <c r="D818" s="134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</row>
    <row r="819" ht="15.75" customHeight="1">
      <c r="A819" s="134"/>
      <c r="B819" s="134"/>
      <c r="C819" s="134"/>
      <c r="D819" s="134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</row>
    <row r="820" ht="15.75" customHeight="1">
      <c r="A820" s="134"/>
      <c r="B820" s="134"/>
      <c r="C820" s="134"/>
      <c r="D820" s="134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</row>
    <row r="821" ht="15.75" customHeight="1">
      <c r="A821" s="134"/>
      <c r="B821" s="134"/>
      <c r="C821" s="134"/>
      <c r="D821" s="134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</row>
    <row r="822" ht="15.75" customHeight="1">
      <c r="A822" s="134"/>
      <c r="B822" s="134"/>
      <c r="C822" s="134"/>
      <c r="D822" s="134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</row>
    <row r="823" ht="15.75" customHeight="1">
      <c r="A823" s="134"/>
      <c r="B823" s="134"/>
      <c r="C823" s="134"/>
      <c r="D823" s="134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</row>
    <row r="824" ht="15.75" customHeight="1">
      <c r="A824" s="134"/>
      <c r="B824" s="134"/>
      <c r="C824" s="134"/>
      <c r="D824" s="134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</row>
    <row r="825" ht="15.75" customHeight="1">
      <c r="A825" s="134"/>
      <c r="B825" s="134"/>
      <c r="C825" s="134"/>
      <c r="D825" s="134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</row>
    <row r="826" ht="15.75" customHeight="1">
      <c r="A826" s="134"/>
      <c r="B826" s="134"/>
      <c r="C826" s="134"/>
      <c r="D826" s="134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</row>
    <row r="827" ht="15.75" customHeight="1">
      <c r="A827" s="134"/>
      <c r="B827" s="134"/>
      <c r="C827" s="134"/>
      <c r="D827" s="134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</row>
    <row r="828" ht="15.75" customHeight="1">
      <c r="A828" s="134"/>
      <c r="B828" s="134"/>
      <c r="C828" s="134"/>
      <c r="D828" s="134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</row>
    <row r="829" ht="15.75" customHeight="1">
      <c r="A829" s="134"/>
      <c r="B829" s="134"/>
      <c r="C829" s="134"/>
      <c r="D829" s="134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</row>
    <row r="830" ht="15.75" customHeight="1">
      <c r="A830" s="134"/>
      <c r="B830" s="134"/>
      <c r="C830" s="134"/>
      <c r="D830" s="134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</row>
    <row r="831" ht="15.75" customHeight="1">
      <c r="A831" s="134"/>
      <c r="B831" s="134"/>
      <c r="C831" s="134"/>
      <c r="D831" s="134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</row>
    <row r="832" ht="15.75" customHeight="1">
      <c r="A832" s="134"/>
      <c r="B832" s="134"/>
      <c r="C832" s="134"/>
      <c r="D832" s="134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</row>
    <row r="833" ht="15.75" customHeight="1">
      <c r="A833" s="134"/>
      <c r="B833" s="134"/>
      <c r="C833" s="134"/>
      <c r="D833" s="134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</row>
    <row r="834" ht="15.75" customHeight="1">
      <c r="A834" s="134"/>
      <c r="B834" s="134"/>
      <c r="C834" s="134"/>
      <c r="D834" s="134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</row>
    <row r="835" ht="15.75" customHeight="1">
      <c r="A835" s="134"/>
      <c r="B835" s="134"/>
      <c r="C835" s="134"/>
      <c r="D835" s="134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</row>
    <row r="836" ht="15.75" customHeight="1">
      <c r="A836" s="134"/>
      <c r="B836" s="134"/>
      <c r="C836" s="134"/>
      <c r="D836" s="134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</row>
    <row r="837" ht="15.75" customHeight="1">
      <c r="A837" s="134"/>
      <c r="B837" s="134"/>
      <c r="C837" s="134"/>
      <c r="D837" s="134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</row>
    <row r="838" ht="15.75" customHeight="1">
      <c r="A838" s="134"/>
      <c r="B838" s="134"/>
      <c r="C838" s="134"/>
      <c r="D838" s="134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</row>
    <row r="839" ht="15.75" customHeight="1">
      <c r="A839" s="134"/>
      <c r="B839" s="134"/>
      <c r="C839" s="134"/>
      <c r="D839" s="134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</row>
    <row r="840" ht="15.75" customHeight="1">
      <c r="A840" s="134"/>
      <c r="B840" s="134"/>
      <c r="C840" s="134"/>
      <c r="D840" s="134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</row>
    <row r="841" ht="15.75" customHeight="1">
      <c r="A841" s="134"/>
      <c r="B841" s="134"/>
      <c r="C841" s="134"/>
      <c r="D841" s="134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</row>
    <row r="842" ht="15.75" customHeight="1">
      <c r="A842" s="134"/>
      <c r="B842" s="134"/>
      <c r="C842" s="134"/>
      <c r="D842" s="134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</row>
    <row r="843" ht="15.75" customHeight="1">
      <c r="A843" s="134"/>
      <c r="B843" s="134"/>
      <c r="C843" s="134"/>
      <c r="D843" s="134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</row>
    <row r="844" ht="15.75" customHeight="1">
      <c r="A844" s="134"/>
      <c r="B844" s="134"/>
      <c r="C844" s="134"/>
      <c r="D844" s="134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</row>
    <row r="845" ht="15.75" customHeight="1">
      <c r="A845" s="134"/>
      <c r="B845" s="134"/>
      <c r="C845" s="134"/>
      <c r="D845" s="134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</row>
    <row r="846" ht="15.75" customHeight="1">
      <c r="A846" s="134"/>
      <c r="B846" s="134"/>
      <c r="C846" s="134"/>
      <c r="D846" s="134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</row>
    <row r="847" ht="15.75" customHeight="1">
      <c r="A847" s="134"/>
      <c r="B847" s="134"/>
      <c r="C847" s="134"/>
      <c r="D847" s="134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</row>
    <row r="848" ht="15.75" customHeight="1">
      <c r="A848" s="134"/>
      <c r="B848" s="134"/>
      <c r="C848" s="134"/>
      <c r="D848" s="134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</row>
    <row r="849" ht="15.75" customHeight="1">
      <c r="A849" s="134"/>
      <c r="B849" s="134"/>
      <c r="C849" s="134"/>
      <c r="D849" s="134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</row>
    <row r="850" ht="15.75" customHeight="1">
      <c r="A850" s="134"/>
      <c r="B850" s="134"/>
      <c r="C850" s="134"/>
      <c r="D850" s="134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</row>
    <row r="851" ht="15.75" customHeight="1">
      <c r="A851" s="134"/>
      <c r="B851" s="134"/>
      <c r="C851" s="134"/>
      <c r="D851" s="134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</row>
    <row r="852" ht="15.75" customHeight="1">
      <c r="A852" s="134"/>
      <c r="B852" s="134"/>
      <c r="C852" s="134"/>
      <c r="D852" s="134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</row>
    <row r="853" ht="15.75" customHeight="1">
      <c r="A853" s="134"/>
      <c r="B853" s="134"/>
      <c r="C853" s="134"/>
      <c r="D853" s="134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</row>
    <row r="854" ht="15.75" customHeight="1">
      <c r="A854" s="134"/>
      <c r="B854" s="134"/>
      <c r="C854" s="134"/>
      <c r="D854" s="134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</row>
    <row r="855" ht="15.75" customHeight="1">
      <c r="A855" s="134"/>
      <c r="B855" s="134"/>
      <c r="C855" s="134"/>
      <c r="D855" s="134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</row>
    <row r="856" ht="15.75" customHeight="1">
      <c r="A856" s="134"/>
      <c r="B856" s="134"/>
      <c r="C856" s="134"/>
      <c r="D856" s="134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</row>
    <row r="857" ht="15.75" customHeight="1">
      <c r="A857" s="134"/>
      <c r="B857" s="134"/>
      <c r="C857" s="134"/>
      <c r="D857" s="134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</row>
    <row r="858" ht="15.75" customHeight="1">
      <c r="A858" s="134"/>
      <c r="B858" s="134"/>
      <c r="C858" s="134"/>
      <c r="D858" s="134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</row>
    <row r="859" ht="15.75" customHeight="1">
      <c r="A859" s="134"/>
      <c r="B859" s="134"/>
      <c r="C859" s="134"/>
      <c r="D859" s="134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</row>
    <row r="860" ht="15.75" customHeight="1">
      <c r="A860" s="134"/>
      <c r="B860" s="134"/>
      <c r="C860" s="134"/>
      <c r="D860" s="134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</row>
    <row r="861" ht="15.75" customHeight="1">
      <c r="A861" s="134"/>
      <c r="B861" s="134"/>
      <c r="C861" s="134"/>
      <c r="D861" s="134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</row>
    <row r="862" ht="15.75" customHeight="1">
      <c r="A862" s="134"/>
      <c r="B862" s="134"/>
      <c r="C862" s="134"/>
      <c r="D862" s="134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</row>
    <row r="863" ht="15.75" customHeight="1">
      <c r="A863" s="134"/>
      <c r="B863" s="134"/>
      <c r="C863" s="134"/>
      <c r="D863" s="134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</row>
    <row r="864" ht="15.75" customHeight="1">
      <c r="A864" s="134"/>
      <c r="B864" s="134"/>
      <c r="C864" s="134"/>
      <c r="D864" s="134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</row>
    <row r="865" ht="15.75" customHeight="1">
      <c r="A865" s="134"/>
      <c r="B865" s="134"/>
      <c r="C865" s="134"/>
      <c r="D865" s="134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</row>
    <row r="866" ht="15.75" customHeight="1">
      <c r="A866" s="134"/>
      <c r="B866" s="134"/>
      <c r="C866" s="134"/>
      <c r="D866" s="134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</row>
    <row r="867" ht="15.75" customHeight="1">
      <c r="A867" s="134"/>
      <c r="B867" s="134"/>
      <c r="C867" s="134"/>
      <c r="D867" s="134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</row>
    <row r="868" ht="15.75" customHeight="1">
      <c r="A868" s="134"/>
      <c r="B868" s="134"/>
      <c r="C868" s="134"/>
      <c r="D868" s="134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</row>
    <row r="869" ht="15.75" customHeight="1">
      <c r="A869" s="134"/>
      <c r="B869" s="134"/>
      <c r="C869" s="134"/>
      <c r="D869" s="134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</row>
    <row r="870" ht="15.75" customHeight="1">
      <c r="A870" s="134"/>
      <c r="B870" s="134"/>
      <c r="C870" s="134"/>
      <c r="D870" s="134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</row>
    <row r="871" ht="15.75" customHeight="1">
      <c r="A871" s="134"/>
      <c r="B871" s="134"/>
      <c r="C871" s="134"/>
      <c r="D871" s="134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</row>
    <row r="872" ht="15.75" customHeight="1">
      <c r="A872" s="134"/>
      <c r="B872" s="134"/>
      <c r="C872" s="134"/>
      <c r="D872" s="134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</row>
    <row r="873" ht="15.75" customHeight="1">
      <c r="A873" s="134"/>
      <c r="B873" s="134"/>
      <c r="C873" s="134"/>
      <c r="D873" s="134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</row>
    <row r="874" ht="15.75" customHeight="1">
      <c r="A874" s="134"/>
      <c r="B874" s="134"/>
      <c r="C874" s="134"/>
      <c r="D874" s="134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</row>
    <row r="875" ht="15.75" customHeight="1">
      <c r="A875" s="134"/>
      <c r="B875" s="134"/>
      <c r="C875" s="134"/>
      <c r="D875" s="134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</row>
    <row r="876" ht="15.75" customHeight="1">
      <c r="A876" s="134"/>
      <c r="B876" s="134"/>
      <c r="C876" s="134"/>
      <c r="D876" s="134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</row>
    <row r="877" ht="15.75" customHeight="1">
      <c r="A877" s="134"/>
      <c r="B877" s="134"/>
      <c r="C877" s="134"/>
      <c r="D877" s="134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</row>
    <row r="878" ht="15.75" customHeight="1">
      <c r="A878" s="134"/>
      <c r="B878" s="134"/>
      <c r="C878" s="134"/>
      <c r="D878" s="134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</row>
    <row r="879" ht="15.75" customHeight="1">
      <c r="A879" s="134"/>
      <c r="B879" s="134"/>
      <c r="C879" s="134"/>
      <c r="D879" s="134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</row>
    <row r="880" ht="15.75" customHeight="1">
      <c r="A880" s="134"/>
      <c r="B880" s="134"/>
      <c r="C880" s="134"/>
      <c r="D880" s="134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</row>
    <row r="881" ht="15.75" customHeight="1">
      <c r="A881" s="134"/>
      <c r="B881" s="134"/>
      <c r="C881" s="134"/>
      <c r="D881" s="134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</row>
    <row r="882" ht="15.75" customHeight="1">
      <c r="A882" s="134"/>
      <c r="B882" s="134"/>
      <c r="C882" s="134"/>
      <c r="D882" s="134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</row>
    <row r="883" ht="15.75" customHeight="1">
      <c r="A883" s="134"/>
      <c r="B883" s="134"/>
      <c r="C883" s="134"/>
      <c r="D883" s="134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</row>
    <row r="884" ht="15.75" customHeight="1">
      <c r="A884" s="134"/>
      <c r="B884" s="134"/>
      <c r="C884" s="134"/>
      <c r="D884" s="134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</row>
    <row r="885" ht="15.75" customHeight="1">
      <c r="A885" s="134"/>
      <c r="B885" s="134"/>
      <c r="C885" s="134"/>
      <c r="D885" s="134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</row>
    <row r="886" ht="15.75" customHeight="1">
      <c r="A886" s="134"/>
      <c r="B886" s="134"/>
      <c r="C886" s="134"/>
      <c r="D886" s="134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</row>
    <row r="887" ht="15.75" customHeight="1">
      <c r="A887" s="134"/>
      <c r="B887" s="134"/>
      <c r="C887" s="134"/>
      <c r="D887" s="134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</row>
    <row r="888" ht="15.75" customHeight="1">
      <c r="A888" s="134"/>
      <c r="B888" s="134"/>
      <c r="C888" s="134"/>
      <c r="D888" s="134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</row>
    <row r="889" ht="15.75" customHeight="1">
      <c r="A889" s="134"/>
      <c r="B889" s="134"/>
      <c r="C889" s="134"/>
      <c r="D889" s="134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</row>
    <row r="890" ht="15.75" customHeight="1">
      <c r="A890" s="134"/>
      <c r="B890" s="134"/>
      <c r="C890" s="134"/>
      <c r="D890" s="134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</row>
    <row r="891" ht="15.75" customHeight="1">
      <c r="A891" s="134"/>
      <c r="B891" s="134"/>
      <c r="C891" s="134"/>
      <c r="D891" s="134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</row>
    <row r="892" ht="15.75" customHeight="1">
      <c r="A892" s="134"/>
      <c r="B892" s="134"/>
      <c r="C892" s="134"/>
      <c r="D892" s="134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</row>
    <row r="893" ht="15.75" customHeight="1">
      <c r="A893" s="134"/>
      <c r="B893" s="134"/>
      <c r="C893" s="134"/>
      <c r="D893" s="134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</row>
    <row r="894" ht="15.75" customHeight="1">
      <c r="A894" s="134"/>
      <c r="B894" s="134"/>
      <c r="C894" s="134"/>
      <c r="D894" s="134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</row>
    <row r="895" ht="15.75" customHeight="1">
      <c r="A895" s="134"/>
      <c r="B895" s="134"/>
      <c r="C895" s="134"/>
      <c r="D895" s="134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</row>
    <row r="896" ht="15.75" customHeight="1">
      <c r="A896" s="134"/>
      <c r="B896" s="134"/>
      <c r="C896" s="134"/>
      <c r="D896" s="134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</row>
    <row r="897" ht="15.75" customHeight="1">
      <c r="A897" s="134"/>
      <c r="B897" s="134"/>
      <c r="C897" s="134"/>
      <c r="D897" s="134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</row>
    <row r="898" ht="15.75" customHeight="1">
      <c r="A898" s="134"/>
      <c r="B898" s="134"/>
      <c r="C898" s="134"/>
      <c r="D898" s="134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</row>
    <row r="899" ht="15.75" customHeight="1">
      <c r="A899" s="134"/>
      <c r="B899" s="134"/>
      <c r="C899" s="134"/>
      <c r="D899" s="134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</row>
    <row r="900" ht="15.75" customHeight="1">
      <c r="A900" s="134"/>
      <c r="B900" s="134"/>
      <c r="C900" s="134"/>
      <c r="D900" s="134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</row>
    <row r="901" ht="15.75" customHeight="1">
      <c r="A901" s="134"/>
      <c r="B901" s="134"/>
      <c r="C901" s="134"/>
      <c r="D901" s="134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</row>
    <row r="902" ht="15.75" customHeight="1">
      <c r="A902" s="134"/>
      <c r="B902" s="134"/>
      <c r="C902" s="134"/>
      <c r="D902" s="134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</row>
    <row r="903" ht="15.75" customHeight="1">
      <c r="A903" s="134"/>
      <c r="B903" s="134"/>
      <c r="C903" s="134"/>
      <c r="D903" s="134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</row>
    <row r="904" ht="15.75" customHeight="1">
      <c r="A904" s="134"/>
      <c r="B904" s="134"/>
      <c r="C904" s="134"/>
      <c r="D904" s="134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</row>
    <row r="905" ht="15.75" customHeight="1">
      <c r="A905" s="134"/>
      <c r="B905" s="134"/>
      <c r="C905" s="134"/>
      <c r="D905" s="134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</row>
    <row r="906" ht="15.75" customHeight="1">
      <c r="A906" s="134"/>
      <c r="B906" s="134"/>
      <c r="C906" s="134"/>
      <c r="D906" s="134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</row>
    <row r="907" ht="15.75" customHeight="1">
      <c r="A907" s="134"/>
      <c r="B907" s="134"/>
      <c r="C907" s="134"/>
      <c r="D907" s="134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</row>
    <row r="908" ht="15.75" customHeight="1">
      <c r="A908" s="134"/>
      <c r="B908" s="134"/>
      <c r="C908" s="134"/>
      <c r="D908" s="134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</row>
    <row r="909" ht="15.75" customHeight="1">
      <c r="A909" s="134"/>
      <c r="B909" s="134"/>
      <c r="C909" s="134"/>
      <c r="D909" s="134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</row>
    <row r="910" ht="15.75" customHeight="1">
      <c r="A910" s="134"/>
      <c r="B910" s="134"/>
      <c r="C910" s="134"/>
      <c r="D910" s="134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</row>
    <row r="911" ht="15.75" customHeight="1">
      <c r="A911" s="134"/>
      <c r="B911" s="134"/>
      <c r="C911" s="134"/>
      <c r="D911" s="134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</row>
    <row r="912" ht="15.75" customHeight="1">
      <c r="A912" s="134"/>
      <c r="B912" s="134"/>
      <c r="C912" s="134"/>
      <c r="D912" s="134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</row>
    <row r="913" ht="15.75" customHeight="1">
      <c r="A913" s="134"/>
      <c r="B913" s="134"/>
      <c r="C913" s="134"/>
      <c r="D913" s="134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</row>
    <row r="914" ht="15.75" customHeight="1">
      <c r="A914" s="134"/>
      <c r="B914" s="134"/>
      <c r="C914" s="134"/>
      <c r="D914" s="134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</row>
    <row r="915" ht="15.75" customHeight="1">
      <c r="A915" s="134"/>
      <c r="B915" s="134"/>
      <c r="C915" s="134"/>
      <c r="D915" s="134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</row>
    <row r="916" ht="15.75" customHeight="1">
      <c r="A916" s="134"/>
      <c r="B916" s="134"/>
      <c r="C916" s="134"/>
      <c r="D916" s="134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</row>
    <row r="917" ht="15.75" customHeight="1">
      <c r="A917" s="134"/>
      <c r="B917" s="134"/>
      <c r="C917" s="134"/>
      <c r="D917" s="134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</row>
    <row r="918" ht="15.75" customHeight="1">
      <c r="A918" s="134"/>
      <c r="B918" s="134"/>
      <c r="C918" s="134"/>
      <c r="D918" s="134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</row>
    <row r="919" ht="15.75" customHeight="1">
      <c r="A919" s="134"/>
      <c r="B919" s="134"/>
      <c r="C919" s="134"/>
      <c r="D919" s="134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</row>
    <row r="920" ht="15.75" customHeight="1">
      <c r="A920" s="134"/>
      <c r="B920" s="134"/>
      <c r="C920" s="134"/>
      <c r="D920" s="134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</row>
    <row r="921" ht="15.75" customHeight="1">
      <c r="A921" s="134"/>
      <c r="B921" s="134"/>
      <c r="C921" s="134"/>
      <c r="D921" s="134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</row>
    <row r="922" ht="15.75" customHeight="1">
      <c r="A922" s="134"/>
      <c r="B922" s="134"/>
      <c r="C922" s="134"/>
      <c r="D922" s="134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</row>
    <row r="923" ht="15.75" customHeight="1">
      <c r="A923" s="134"/>
      <c r="B923" s="134"/>
      <c r="C923" s="134"/>
      <c r="D923" s="134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</row>
    <row r="924" ht="15.75" customHeight="1">
      <c r="A924" s="134"/>
      <c r="B924" s="134"/>
      <c r="C924" s="134"/>
      <c r="D924" s="134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</row>
    <row r="925" ht="15.75" customHeight="1">
      <c r="A925" s="134"/>
      <c r="B925" s="134"/>
      <c r="C925" s="134"/>
      <c r="D925" s="134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</row>
    <row r="926" ht="15.75" customHeight="1">
      <c r="A926" s="134"/>
      <c r="B926" s="134"/>
      <c r="C926" s="134"/>
      <c r="D926" s="134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</row>
    <row r="927" ht="15.75" customHeight="1">
      <c r="A927" s="134"/>
      <c r="B927" s="134"/>
      <c r="C927" s="134"/>
      <c r="D927" s="134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</row>
    <row r="928" ht="15.75" customHeight="1">
      <c r="A928" s="134"/>
      <c r="B928" s="134"/>
      <c r="C928" s="134"/>
      <c r="D928" s="134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</row>
    <row r="929" ht="15.75" customHeight="1">
      <c r="A929" s="134"/>
      <c r="B929" s="134"/>
      <c r="C929" s="134"/>
      <c r="D929" s="134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</row>
    <row r="930" ht="15.75" customHeight="1">
      <c r="A930" s="134"/>
      <c r="B930" s="134"/>
      <c r="C930" s="134"/>
      <c r="D930" s="134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</row>
    <row r="931" ht="15.75" customHeight="1">
      <c r="A931" s="134"/>
      <c r="B931" s="134"/>
      <c r="C931" s="134"/>
      <c r="D931" s="134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</row>
    <row r="932" ht="15.75" customHeight="1">
      <c r="A932" s="134"/>
      <c r="B932" s="134"/>
      <c r="C932" s="134"/>
      <c r="D932" s="134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</row>
    <row r="933" ht="15.75" customHeight="1">
      <c r="A933" s="134"/>
      <c r="B933" s="134"/>
      <c r="C933" s="134"/>
      <c r="D933" s="134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</row>
    <row r="934" ht="15.75" customHeight="1">
      <c r="A934" s="134"/>
      <c r="B934" s="134"/>
      <c r="C934" s="134"/>
      <c r="D934" s="134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</row>
    <row r="935" ht="15.75" customHeight="1">
      <c r="A935" s="134"/>
      <c r="B935" s="134"/>
      <c r="C935" s="134"/>
      <c r="D935" s="134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</row>
    <row r="936" ht="15.75" customHeight="1">
      <c r="A936" s="134"/>
      <c r="B936" s="134"/>
      <c r="C936" s="134"/>
      <c r="D936" s="134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</row>
    <row r="937" ht="15.75" customHeight="1">
      <c r="A937" s="134"/>
      <c r="B937" s="134"/>
      <c r="C937" s="134"/>
      <c r="D937" s="134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</row>
    <row r="938" ht="15.75" customHeight="1">
      <c r="A938" s="134"/>
      <c r="B938" s="134"/>
      <c r="C938" s="134"/>
      <c r="D938" s="134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</row>
    <row r="939" ht="15.75" customHeight="1">
      <c r="A939" s="134"/>
      <c r="B939" s="134"/>
      <c r="C939" s="134"/>
      <c r="D939" s="134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</row>
    <row r="940" ht="15.75" customHeight="1">
      <c r="A940" s="134"/>
      <c r="B940" s="134"/>
      <c r="C940" s="134"/>
      <c r="D940" s="134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</row>
    <row r="941" ht="15.75" customHeight="1">
      <c r="A941" s="134"/>
      <c r="B941" s="134"/>
      <c r="C941" s="134"/>
      <c r="D941" s="134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</row>
    <row r="942" ht="15.75" customHeight="1">
      <c r="A942" s="134"/>
      <c r="B942" s="134"/>
      <c r="C942" s="134"/>
      <c r="D942" s="134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</row>
    <row r="943" ht="15.75" customHeight="1">
      <c r="A943" s="134"/>
      <c r="B943" s="134"/>
      <c r="C943" s="134"/>
      <c r="D943" s="134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</row>
    <row r="944" ht="15.75" customHeight="1">
      <c r="A944" s="134"/>
      <c r="B944" s="134"/>
      <c r="C944" s="134"/>
      <c r="D944" s="134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</row>
    <row r="945" ht="15.75" customHeight="1">
      <c r="A945" s="134"/>
      <c r="B945" s="134"/>
      <c r="C945" s="134"/>
      <c r="D945" s="134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</row>
    <row r="946" ht="15.75" customHeight="1">
      <c r="A946" s="134"/>
      <c r="B946" s="134"/>
      <c r="C946" s="134"/>
      <c r="D946" s="134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</row>
    <row r="947" ht="15.75" customHeight="1">
      <c r="A947" s="134"/>
      <c r="B947" s="134"/>
      <c r="C947" s="134"/>
      <c r="D947" s="134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</row>
    <row r="948" ht="15.75" customHeight="1">
      <c r="A948" s="134"/>
      <c r="B948" s="134"/>
      <c r="C948" s="134"/>
      <c r="D948" s="134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</row>
    <row r="949" ht="15.75" customHeight="1">
      <c r="A949" s="134"/>
      <c r="B949" s="134"/>
      <c r="C949" s="134"/>
      <c r="D949" s="134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</row>
    <row r="950" ht="15.75" customHeight="1">
      <c r="A950" s="134"/>
      <c r="B950" s="134"/>
      <c r="C950" s="134"/>
      <c r="D950" s="134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</row>
    <row r="951" ht="15.75" customHeight="1">
      <c r="A951" s="134"/>
      <c r="B951" s="134"/>
      <c r="C951" s="134"/>
      <c r="D951" s="134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</row>
    <row r="952" ht="15.75" customHeight="1">
      <c r="A952" s="134"/>
      <c r="B952" s="134"/>
      <c r="C952" s="134"/>
      <c r="D952" s="134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</row>
    <row r="953" ht="15.75" customHeight="1">
      <c r="A953" s="134"/>
      <c r="B953" s="134"/>
      <c r="C953" s="134"/>
      <c r="D953" s="134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</row>
    <row r="954" ht="15.75" customHeight="1">
      <c r="A954" s="134"/>
      <c r="B954" s="134"/>
      <c r="C954" s="134"/>
      <c r="D954" s="134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</row>
    <row r="955" ht="15.75" customHeight="1">
      <c r="A955" s="134"/>
      <c r="B955" s="134"/>
      <c r="C955" s="134"/>
      <c r="D955" s="134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</row>
    <row r="956" ht="15.75" customHeight="1">
      <c r="A956" s="134"/>
      <c r="B956" s="134"/>
      <c r="C956" s="134"/>
      <c r="D956" s="134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</row>
    <row r="957" ht="15.75" customHeight="1">
      <c r="A957" s="134"/>
      <c r="B957" s="134"/>
      <c r="C957" s="134"/>
      <c r="D957" s="134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</row>
    <row r="958" ht="15.75" customHeight="1">
      <c r="A958" s="134"/>
      <c r="B958" s="134"/>
      <c r="C958" s="134"/>
      <c r="D958" s="134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</row>
    <row r="959" ht="15.75" customHeight="1">
      <c r="A959" s="134"/>
      <c r="B959" s="134"/>
      <c r="C959" s="134"/>
      <c r="D959" s="134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</row>
    <row r="960" ht="15.75" customHeight="1">
      <c r="A960" s="134"/>
      <c r="B960" s="134"/>
      <c r="C960" s="134"/>
      <c r="D960" s="134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</row>
    <row r="961" ht="15.75" customHeight="1">
      <c r="A961" s="134"/>
      <c r="B961" s="134"/>
      <c r="C961" s="134"/>
      <c r="D961" s="134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</row>
    <row r="962" ht="15.75" customHeight="1">
      <c r="A962" s="134"/>
      <c r="B962" s="134"/>
      <c r="C962" s="134"/>
      <c r="D962" s="134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</row>
    <row r="963" ht="15.75" customHeight="1">
      <c r="A963" s="134"/>
      <c r="B963" s="134"/>
      <c r="C963" s="134"/>
      <c r="D963" s="134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</row>
    <row r="964" ht="15.75" customHeight="1">
      <c r="A964" s="134"/>
      <c r="B964" s="134"/>
      <c r="C964" s="134"/>
      <c r="D964" s="134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</row>
    <row r="965" ht="15.75" customHeight="1">
      <c r="A965" s="134"/>
      <c r="B965" s="134"/>
      <c r="C965" s="134"/>
      <c r="D965" s="134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</row>
    <row r="966" ht="15.75" customHeight="1">
      <c r="A966" s="134"/>
      <c r="B966" s="134"/>
      <c r="C966" s="134"/>
      <c r="D966" s="134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</row>
    <row r="967" ht="15.75" customHeight="1">
      <c r="A967" s="134"/>
      <c r="B967" s="134"/>
      <c r="C967" s="134"/>
      <c r="D967" s="134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</row>
    <row r="968" ht="15.75" customHeight="1">
      <c r="A968" s="134"/>
      <c r="B968" s="134"/>
      <c r="C968" s="134"/>
      <c r="D968" s="134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</row>
    <row r="969" ht="15.75" customHeight="1">
      <c r="A969" s="134"/>
      <c r="B969" s="134"/>
      <c r="C969" s="134"/>
      <c r="D969" s="134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</row>
    <row r="970" ht="15.75" customHeight="1">
      <c r="A970" s="134"/>
      <c r="B970" s="134"/>
      <c r="C970" s="134"/>
      <c r="D970" s="134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</row>
    <row r="971" ht="15.75" customHeight="1">
      <c r="A971" s="134"/>
      <c r="B971" s="134"/>
      <c r="C971" s="134"/>
      <c r="D971" s="134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</row>
    <row r="972" ht="15.75" customHeight="1">
      <c r="A972" s="134"/>
      <c r="B972" s="134"/>
      <c r="C972" s="134"/>
      <c r="D972" s="134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</row>
    <row r="973" ht="15.75" customHeight="1">
      <c r="A973" s="134"/>
      <c r="B973" s="134"/>
      <c r="C973" s="134"/>
      <c r="D973" s="134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</row>
    <row r="974" ht="15.75" customHeight="1">
      <c r="A974" s="134"/>
      <c r="B974" s="134"/>
      <c r="C974" s="134"/>
      <c r="D974" s="134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</row>
    <row r="975" ht="15.75" customHeight="1">
      <c r="A975" s="134"/>
      <c r="B975" s="134"/>
      <c r="C975" s="134"/>
      <c r="D975" s="134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</row>
    <row r="976" ht="15.75" customHeight="1">
      <c r="A976" s="134"/>
      <c r="B976" s="134"/>
      <c r="C976" s="134"/>
      <c r="D976" s="134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</row>
    <row r="977" ht="15.75" customHeight="1">
      <c r="A977" s="134"/>
      <c r="B977" s="134"/>
      <c r="C977" s="134"/>
      <c r="D977" s="134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</row>
    <row r="978" ht="15.75" customHeight="1">
      <c r="A978" s="134"/>
      <c r="B978" s="134"/>
      <c r="C978" s="134"/>
      <c r="D978" s="134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</row>
    <row r="979" ht="15.75" customHeight="1">
      <c r="A979" s="134"/>
      <c r="B979" s="134"/>
      <c r="C979" s="134"/>
      <c r="D979" s="134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</row>
    <row r="980" ht="15.75" customHeight="1">
      <c r="A980" s="134"/>
      <c r="B980" s="134"/>
      <c r="C980" s="134"/>
      <c r="D980" s="134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</row>
    <row r="981" ht="15.75" customHeight="1">
      <c r="A981" s="134"/>
      <c r="B981" s="134"/>
      <c r="C981" s="134"/>
      <c r="D981" s="134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</row>
    <row r="982" ht="15.75" customHeight="1">
      <c r="A982" s="134"/>
      <c r="B982" s="134"/>
      <c r="C982" s="134"/>
      <c r="D982" s="134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</row>
    <row r="983" ht="15.75" customHeight="1">
      <c r="A983" s="134"/>
      <c r="B983" s="134"/>
      <c r="C983" s="134"/>
      <c r="D983" s="134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</row>
    <row r="984" ht="15.75" customHeight="1">
      <c r="A984" s="134"/>
      <c r="B984" s="134"/>
      <c r="C984" s="134"/>
      <c r="D984" s="134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</row>
    <row r="985" ht="15.75" customHeight="1">
      <c r="A985" s="134"/>
      <c r="B985" s="134"/>
      <c r="C985" s="134"/>
      <c r="D985" s="134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</row>
    <row r="986" ht="15.75" customHeight="1">
      <c r="A986" s="134"/>
      <c r="B986" s="134"/>
      <c r="C986" s="134"/>
      <c r="D986" s="134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</row>
    <row r="987" ht="15.75" customHeight="1">
      <c r="A987" s="134"/>
      <c r="B987" s="134"/>
      <c r="C987" s="134"/>
      <c r="D987" s="134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</row>
    <row r="988" ht="15.75" customHeight="1">
      <c r="A988" s="134"/>
      <c r="B988" s="134"/>
      <c r="C988" s="134"/>
      <c r="D988" s="134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</row>
    <row r="989" ht="15.75" customHeight="1">
      <c r="A989" s="134"/>
      <c r="B989" s="134"/>
      <c r="C989" s="134"/>
      <c r="D989" s="134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</row>
    <row r="990" ht="15.75" customHeight="1">
      <c r="A990" s="134"/>
      <c r="B990" s="134"/>
      <c r="C990" s="134"/>
      <c r="D990" s="134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</row>
    <row r="991" ht="15.75" customHeight="1">
      <c r="A991" s="134"/>
      <c r="B991" s="134"/>
      <c r="C991" s="134"/>
      <c r="D991" s="134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</row>
    <row r="992" ht="15.75" customHeight="1">
      <c r="A992" s="134"/>
      <c r="B992" s="134"/>
      <c r="C992" s="134"/>
      <c r="D992" s="134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</row>
    <row r="993" ht="15.75" customHeight="1">
      <c r="A993" s="134"/>
      <c r="B993" s="134"/>
      <c r="C993" s="134"/>
      <c r="D993" s="134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</row>
    <row r="994" ht="15.75" customHeight="1">
      <c r="A994" s="134"/>
      <c r="B994" s="134"/>
      <c r="C994" s="134"/>
      <c r="D994" s="134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</row>
    <row r="995" ht="15.75" customHeight="1">
      <c r="A995" s="134"/>
      <c r="B995" s="134"/>
      <c r="C995" s="134"/>
      <c r="D995" s="134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</row>
    <row r="996" ht="15.75" customHeight="1">
      <c r="A996" s="134"/>
      <c r="B996" s="134"/>
      <c r="C996" s="134"/>
      <c r="D996" s="134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</row>
    <row r="997" ht="15.75" customHeight="1">
      <c r="A997" s="134"/>
      <c r="B997" s="134"/>
      <c r="C997" s="134"/>
      <c r="D997" s="134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</row>
    <row r="998" ht="15.75" customHeight="1">
      <c r="A998" s="134"/>
      <c r="B998" s="134"/>
      <c r="C998" s="134"/>
      <c r="D998" s="134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</row>
    <row r="999" ht="15.75" customHeight="1">
      <c r="A999" s="134"/>
      <c r="B999" s="134"/>
      <c r="C999" s="134"/>
      <c r="D999" s="134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</row>
    <row r="1000" ht="15.75" customHeight="1">
      <c r="A1000" s="134"/>
      <c r="B1000" s="134"/>
      <c r="C1000" s="134"/>
      <c r="D1000" s="134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</row>
  </sheetData>
  <mergeCells count="7">
    <mergeCell ref="C2:F2"/>
    <mergeCell ref="C33:D33"/>
    <mergeCell ref="E33:G33"/>
    <mergeCell ref="C35:D35"/>
    <mergeCell ref="E35:F35"/>
    <mergeCell ref="C36:D36"/>
    <mergeCell ref="E36:F36"/>
  </mergeCells>
  <printOptions/>
  <pageMargins bottom="0.7480314960629921" footer="0.0" header="0.0" left="0.7086614173228347" right="0.7086614173228347" top="0.7480314960629921"/>
  <pageSetup scale="7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