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iyU171AlonkCYjChHSUAyisd30+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N29">
      <text>
        <t xml:space="preserve">======
ID#AAAAdQnFc9s
    (2022-07-27 00:00:22)
Realiza Tratamiento en la quincena con fármacos antiparasitarios con acción sobre juveniles</t>
      </text>
    </comment>
    <comment authorId="0" ref="M29">
      <text>
        <t xml:space="preserve">======
ID#AAAAdQnFc9o
    (2022-07-27 00:00:22)
Realiza Tratamiento en la quincena con fármacos antiparasitarios con acción sobre adultos</t>
      </text>
    </comment>
    <comment authorId="0" ref="P53">
      <text>
        <t xml:space="preserve">======
ID#AAAAdQnFc9k
    (2022-07-27 00:00:22)
No Realiza Tratamiento con fármacos antiparasitarios</t>
      </text>
    </comment>
    <comment authorId="0" ref="M89">
      <text>
        <t xml:space="preserve">======
ID#AAAAdQnFc9c
    (2022-07-27 00:00:22)
Realiza Tratamiento en la quincena con fármacos antiparasitarios con acción sobre adultos</t>
      </text>
    </comment>
    <comment authorId="0" ref="M17">
      <text>
        <t xml:space="preserve">======
ID#AAAAdQnFc9g
    (2022-07-27 00:00:22)
Realiza Tratamiento en el periodo con fármacos antiparasitarios con acción sobre adultos</t>
      </text>
    </comment>
    <comment authorId="0" ref="P41">
      <text>
        <t xml:space="preserve">======
ID#AAAAdQnFc9U
    (2022-07-27 00:00:22)
No Realiza Tratamiento con fármacos antiparasitarios</t>
      </text>
    </comment>
    <comment authorId="0" ref="M65">
      <text>
        <t xml:space="preserve">======
ID#AAAAdQnFc9Y
    (2022-07-27 00:00:22)
Realiza Tratamiento en la quincena con fármacos antiparasitarios con acción sobre adultos</t>
      </text>
    </comment>
    <comment authorId="0" ref="O41">
      <text>
        <t xml:space="preserve">======
ID#AAAAdQnFc9M
    (2022-07-27 00:00:22)
Realiza Tratamiento en la quincena con fármacos antiparasitarios con acción sobre ambos estadios</t>
      </text>
    </comment>
    <comment authorId="0" ref="N41">
      <text>
        <t xml:space="preserve">======
ID#AAAAdQnFc9Q
    (2022-07-27 00:00:22)
Realiza Tratamiento en la quincena con fármacos antiparasitarios con acción sobre juveniles</t>
      </text>
    </comment>
    <comment authorId="0" ref="P65">
      <text>
        <t xml:space="preserve">======
ID#AAAAdQnFc9E
    (2022-07-27 00:00:22)
No Realiza Tratamiento con fármacos antiparasitarios</t>
      </text>
    </comment>
    <comment authorId="0" ref="M101">
      <text>
        <t xml:space="preserve">======
ID#AAAAdQnFc9I
    (2022-07-27 00:00:22)
Realiza Tratamiento en la quincena con fármacos antiparasitarios con acción sobre adultos</t>
      </text>
    </comment>
    <comment authorId="0" ref="M77">
      <text>
        <t xml:space="preserve">======
ID#AAAAdQnFc9A
    (2022-07-27 00:00:22)
Realiza Tratamiento en la quincena con fármacos antiparasitarios con acción sobre adultos</t>
      </text>
    </comment>
    <comment authorId="0" ref="N65">
      <text>
        <t xml:space="preserve">======
ID#AAAAdQnFc84
    (2022-07-27 00:00:22)
Realiza Tratamiento en la quincena con fármacos antiparasitarios con acción sobre juveniles</t>
      </text>
    </comment>
    <comment authorId="0" ref="M41">
      <text>
        <t xml:space="preserve">======
ID#AAAAdQnFc88
    (2022-07-27 00:00:22)
Realiza Tratamiento en la quincena con fármacos antiparasitarios con acción sobre adultos</t>
      </text>
    </comment>
    <comment authorId="0" ref="N53">
      <text>
        <t xml:space="preserve">======
ID#AAAAdQnFc8w
    (2022-07-27 00:00:22)
Realiza Tratamiento en la quincena con fármacos antiparasitarios con acción sobre juveniles</t>
      </text>
    </comment>
    <comment authorId="0" ref="P89">
      <text>
        <t xml:space="preserve">======
ID#AAAAdQnFc80
    (2022-07-27 00:00:22)
No Realiza Tratamiento con fármacos antiparasitarios</t>
      </text>
    </comment>
    <comment authorId="0" ref="P29">
      <text>
        <t xml:space="preserve">======
ID#AAAAdQnFc8s
    (2022-07-27 00:00:22)
No Realiza Tratamiento con fármacos antiparasitarios</t>
      </text>
    </comment>
    <comment authorId="0" ref="O17">
      <text>
        <t xml:space="preserve">======
ID#AAAAdQnFc8k
    (2022-07-27 00:00:22)
Realiza Tratamiento en el periodo con fármacos antiparasitarios con acción sobre ambos estadios</t>
      </text>
    </comment>
    <comment authorId="0" ref="P101">
      <text>
        <t xml:space="preserve">======
ID#AAAAdQnFc8o
    (2022-07-27 00:00:22)
No Realiza Tratamiento con fármacos antiparasitarios</t>
      </text>
    </comment>
    <comment authorId="0" ref="O101">
      <text>
        <t xml:space="preserve">======
ID#AAAAdQnFc8c
    (2022-07-27 00:00:22)
Realiza Tratamiento en la quincena con fármacos antiparasitarios con acción sobre ambos estadios</t>
      </text>
    </comment>
    <comment authorId="0" ref="O89">
      <text>
        <t xml:space="preserve">======
ID#AAAAdQnFc8g
    (2022-07-27 00:00:22)
Realiza Tratamiento en la quincena con fármacos antiparasitarios con acción sobre ambos estadios</t>
      </text>
    </comment>
    <comment authorId="0" ref="P77">
      <text>
        <t xml:space="preserve">======
ID#AAAAdQnFc8U
    (2022-07-27 00:00:22)
No Realiza Tratamiento con fármacos antiparasitarios</t>
      </text>
    </comment>
    <comment authorId="0" ref="N89">
      <text>
        <t xml:space="preserve">======
ID#AAAAdQnFc8Y
    (2022-07-27 00:00:22)
Realiza Tratamiento en la quincena con fármacos antiparasitarios con acción sobre juveniles</t>
      </text>
    </comment>
    <comment authorId="0" ref="O53">
      <text>
        <t xml:space="preserve">======
ID#AAAAdQnFc8Q
    (2022-07-27 00:00:22)
Realiza Tratamiento en la quincena con fármacos antiparasitarios con acción sobre ambos estadios</t>
      </text>
    </comment>
    <comment authorId="0" ref="P17">
      <text>
        <t xml:space="preserve">======
ID#AAAAdQnFc8M
    (2022-07-27 00:00:22)
No Realiza Tratamiento en el periodo con fármacos antiparasitarios</t>
      </text>
    </comment>
    <comment authorId="0" ref="N101">
      <text>
        <t xml:space="preserve">======
ID#AAAAdQnFc8I
    (2022-07-27 00:00:22)
Realiza Tratamiento en la quincena con fármacos antiparasitarios con acción sobre juveniles</t>
      </text>
    </comment>
    <comment authorId="0" ref="N17">
      <text>
        <t xml:space="preserve">======
ID#AAAAdQnFc8E
    (2022-07-27 00:00:22)
Realiza Tratamiento en el periodo con fármacos antiparasitarios con acción sobre juveniles</t>
      </text>
    </comment>
    <comment authorId="0" ref="N77">
      <text>
        <t xml:space="preserve">======
ID#AAAAdQnFc8A
    (2022-07-27 00:00:22)
Realiza Tratamiento en la quincena con fármacos antiparasitarios con acción sobre juveniles</t>
      </text>
    </comment>
    <comment authorId="0" ref="M53">
      <text>
        <t xml:space="preserve">======
ID#AAAAdQnFc74
    (2022-07-27 00:00:22)
Realiza Tratamiento en la quincena con fármacos antiparasitarios con acción sobre adultos</t>
      </text>
    </comment>
    <comment authorId="0" ref="O65">
      <text>
        <t xml:space="preserve">======
ID#AAAAdQnFc78
    (2022-07-27 00:00:22)
Realiza Tratamiento en la quincena con fármacos antiparasitarios con acción sobre ambos estadios</t>
      </text>
    </comment>
    <comment authorId="0" ref="O29">
      <text>
        <t xml:space="preserve">======
ID#AAAAdQnFc70
    (2022-07-27 00:00:22)
Realiza Tratamiento en la quincena con fármacos antiparasitarios con acción sobre ambos estadios</t>
      </text>
    </comment>
    <comment authorId="0" ref="O77">
      <text>
        <t xml:space="preserve">======
ID#AAAAdQnFc7w
    (2022-07-27 00:00:22)
Realiza Tratamiento en la quincena con fármacos antiparasitarios con acción sobre ambos estadios</t>
      </text>
    </comment>
  </commentList>
  <extLst>
    <ext uri="GoogleSheetsCustomDataVersion1">
      <go:sheetsCustomData xmlns:go="http://customooxmlschemas.google.com/" r:id="rId1" roundtripDataSignature="AMtx7miTBJ4givn4n0nu7Oer8GjPTW6nLQ=="/>
    </ext>
  </extLst>
</comments>
</file>

<file path=xl/sharedStrings.xml><?xml version="1.0" encoding="utf-8"?>
<sst xmlns="http://schemas.openxmlformats.org/spreadsheetml/2006/main" count="393" uniqueCount="141">
  <si>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</si>
  <si>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</si>
  <si>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</si>
  <si>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</si>
  <si>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</si>
  <si>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</si>
  <si>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</si>
  <si>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</si>
  <si>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</si>
  <si>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</si>
  <si>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</si>
  <si>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</si>
  <si>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</si>
  <si>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</si>
  <si>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</si>
  <si>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</si>
  <si>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</si>
  <si>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Sebastian  Rodrigo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</si>
  <si>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</si>
  <si>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</si>
  <si>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</si>
  <si>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</si>
  <si>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 xml:space="preserve">Barria Barria 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</si>
  <si>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</si>
  <si>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</si>
  <si>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</si>
  <si>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</si>
  <si>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</si>
  <si>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</si>
  <si>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</si>
  <si>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14 (4-ABR-2022 al 10-ABR-2022)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</si>
  <si>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</si>
  <si>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</si>
  <si>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</si>
  <si>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</si>
  <si>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</si>
  <si>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</si>
  <si>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</si>
  <si>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</si>
  <si>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</si>
  <si>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</si>
  <si>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</si>
  <si>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</si>
  <si>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</si>
  <si>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</si>
  <si>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</si>
  <si>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</si>
  <si>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</si>
  <si>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</si>
  <si>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</si>
  <si>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</si>
  <si>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</si>
  <si>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</si>
  <si>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</si>
  <si>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</si>
  <si>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</si>
  <si>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</si>
  <si>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</si>
  <si>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</si>
  <si>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</si>
  <si>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</si>
  <si>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</si>
  <si>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</si>
  <si>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</si>
  <si>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</si>
  <si>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</si>
  <si>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</si>
  <si>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</si>
  <si>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</si>
  <si>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</si>
  <si>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</si>
  <si>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</si>
  <si>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</si>
  <si>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</si>
  <si>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</si>
  <si>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</si>
  <si>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</si>
  <si>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</si>
  <si>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</si>
  <si>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</si>
  <si>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</si>
  <si>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</si>
  <si>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</si>
  <si>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</si>
  <si>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</si>
  <si>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</si>
  <si>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</si>
  <si>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</si>
  <si>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</si>
  <si>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</si>
  <si>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</si>
  <si>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</si>
  <si>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</si>
  <si>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</si>
  <si>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</si>
  <si>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</si>
  <si>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</si>
  <si>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</si>
  <si>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</si>
  <si>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</si>
  <si>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</si>
  <si>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</si>
  <si>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</si>
  <si>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</si>
  <si>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</si>
  <si>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</si>
  <si>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</si>
  <si>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</si>
  <si>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</si>
  <si>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</si>
  <si>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</si>
  <si>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</si>
  <si>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</si>
  <si>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</si>
  <si>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</si>
  <si>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</si>
  <si>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</si>
  <si>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</si>
  <si>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</si>
  <si>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</si>
  <si>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</si>
  <si>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</si>
  <si>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</si>
  <si>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</si>
  <si>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</si>
  <si>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</si>
  <si>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14  10/04/2022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</si>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</sst>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8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right/>
      <top/>
      <bottom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3" fontId="2" numFmtId="0" xfId="0" applyFont="1"/>
    <xf borderId="46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7" fillId="0" fontId="16" numFmtId="0" xfId="0" applyAlignment="1" applyBorder="1" applyFont="1">
      <alignment horizontal="center" shrinkToFit="0" vertical="center" wrapText="1"/>
    </xf>
    <xf borderId="48" fillId="0" fontId="6" numFmtId="0" xfId="0" applyBorder="1" applyFont="1"/>
    <xf borderId="47" fillId="0" fontId="16" numFmtId="0" xfId="0" applyAlignment="1" applyBorder="1" applyFont="1">
      <alignment shrinkToFit="0" vertical="center" wrapText="1"/>
    </xf>
    <xf borderId="49" fillId="0" fontId="6" numFmtId="0" xfId="0" applyBorder="1" applyFont="1"/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horizontal="left" vertical="center"/>
    </xf>
    <xf borderId="52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3" fillId="0" fontId="16" numFmtId="0" xfId="0" applyAlignment="1" applyBorder="1" applyFont="1">
      <alignment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6" numFmtId="0" xfId="0" applyBorder="1" applyFont="1"/>
    <xf borderId="48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4" fillId="0" fontId="16" numFmtId="165" xfId="0" applyAlignment="1" applyBorder="1" applyFont="1" applyNumberFormat="1">
      <alignment horizontal="center" shrinkToFit="0" vertical="center" wrapText="1"/>
    </xf>
    <xf borderId="56" fillId="0" fontId="6" numFmtId="0" xfId="0" applyBorder="1" applyFont="1"/>
    <xf borderId="55" fillId="0" fontId="16" numFmtId="0" xfId="0" applyAlignment="1" applyBorder="1" applyFont="1">
      <alignment horizontal="center" shrinkToFit="0" vertical="center" wrapText="1"/>
    </xf>
    <xf borderId="57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44661.0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>
        <v>1.72978584E8</v>
      </c>
      <c r="C5" s="29" t="s">
        <v>13</v>
      </c>
      <c r="D5" s="21"/>
      <c r="E5" s="30" t="s">
        <v>5</v>
      </c>
      <c r="F5" s="31"/>
      <c r="G5" s="8"/>
      <c r="H5" s="34" t="s">
        <v>14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15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16</v>
      </c>
      <c r="B6" s="37" t="s">
        <v>17</v>
      </c>
      <c r="C6" s="29" t="s">
        <v>18</v>
      </c>
      <c r="D6" s="21"/>
      <c r="E6" s="30" t="s">
        <v>5</v>
      </c>
      <c r="F6" s="31"/>
      <c r="G6" s="8"/>
      <c r="H6" s="38" t="s">
        <v>19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20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21</v>
      </c>
      <c r="B7" s="33" t="s">
        <v>22</v>
      </c>
      <c r="C7" s="29" t="s">
        <v>23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24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25</v>
      </c>
      <c r="B8" s="33" t="s">
        <v>26</v>
      </c>
      <c r="C8" s="29" t="s">
        <v>27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28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29</v>
      </c>
      <c r="B9" s="31" t="s">
        <v>30</v>
      </c>
      <c r="C9" s="29" t="s">
        <v>31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32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33</v>
      </c>
      <c r="B10" s="31">
        <v>8.0</v>
      </c>
      <c r="C10" s="29" t="s">
        <v>34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26</v>
      </c>
      <c r="W10" s="10"/>
      <c r="X10" s="10"/>
      <c r="Y10" s="10"/>
      <c r="Z10" s="10"/>
      <c r="AA10" s="10" t="s">
        <v>35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36</v>
      </c>
      <c r="B11" s="44">
        <v>2409.5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37</v>
      </c>
      <c r="W11" s="10"/>
      <c r="X11" s="10"/>
      <c r="Y11" s="10"/>
      <c r="Z11" s="10"/>
      <c r="AA11" s="10" t="s">
        <v>38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39</v>
      </c>
      <c r="B12" s="45">
        <v>791625.0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40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41</v>
      </c>
      <c r="B13" s="47">
        <f>+B11*B12/1000</f>
        <v>1907420.438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43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44</v>
      </c>
      <c r="B17" s="54" t="s">
        <v>45</v>
      </c>
      <c r="C17" s="54" t="s">
        <v>46</v>
      </c>
      <c r="D17" s="54" t="s">
        <v>47</v>
      </c>
      <c r="E17" s="54" t="s">
        <v>48</v>
      </c>
      <c r="F17" s="54" t="s">
        <v>49</v>
      </c>
      <c r="G17" s="54" t="s">
        <v>50</v>
      </c>
      <c r="H17" s="55" t="s">
        <v>51</v>
      </c>
      <c r="I17" s="54" t="s">
        <v>52</v>
      </c>
      <c r="J17" s="54" t="s">
        <v>53</v>
      </c>
      <c r="K17" s="54" t="s">
        <v>54</v>
      </c>
      <c r="L17" s="56" t="s">
        <v>55</v>
      </c>
      <c r="M17" s="56" t="s">
        <v>56</v>
      </c>
      <c r="N17" s="54" t="s">
        <v>57</v>
      </c>
      <c r="O17" s="54" t="s">
        <v>58</v>
      </c>
      <c r="P17" s="56" t="s">
        <v>59</v>
      </c>
      <c r="Q17" s="53" t="s">
        <v>60</v>
      </c>
      <c r="R17" s="54" t="s">
        <v>61</v>
      </c>
      <c r="S17" s="54" t="s">
        <v>62</v>
      </c>
      <c r="T17" s="57" t="s">
        <v>63</v>
      </c>
      <c r="U17" s="58"/>
      <c r="V17" s="59"/>
      <c r="W17" s="10" t="s">
        <v>64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44661.0</v>
      </c>
      <c r="B18" s="62">
        <v>101.0</v>
      </c>
      <c r="C18" s="63" t="s">
        <v>2</v>
      </c>
      <c r="D18" s="64" t="s">
        <v>7</v>
      </c>
      <c r="E18" s="63" t="s">
        <v>64</v>
      </c>
      <c r="F18" s="65">
        <v>100611.0</v>
      </c>
      <c r="G18" s="66">
        <v>2560.0</v>
      </c>
      <c r="H18" s="67">
        <f>+(F18*G18)/1000</f>
        <v>257564.16</v>
      </c>
      <c r="I18" s="68">
        <v>13.2</v>
      </c>
      <c r="J18" s="68" t="s">
        <v>37</v>
      </c>
      <c r="K18" s="68">
        <v>30.0</v>
      </c>
      <c r="L18" s="69">
        <v>9.8</v>
      </c>
      <c r="M18" s="68" t="s">
        <v>37</v>
      </c>
      <c r="N18" s="68" t="s">
        <v>37</v>
      </c>
      <c r="O18" s="68" t="s">
        <v>37</v>
      </c>
      <c r="P18" s="68" t="s">
        <v>26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65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44661</v>
      </c>
      <c r="B19" s="74">
        <f t="shared" ref="B19:P19" si="1">B18</f>
        <v>101</v>
      </c>
      <c r="C19" s="75" t="str">
        <f t="shared" si="1"/>
        <v>Azar</v>
      </c>
      <c r="D19" s="75" t="str">
        <f t="shared" si="1"/>
        <v>301 SALMON DEL ATLANTICO (SALMO SALAR) </v>
      </c>
      <c r="E19" s="75" t="str">
        <f t="shared" si="1"/>
        <v>1 ADULTOS</v>
      </c>
      <c r="F19" s="76">
        <f t="shared" si="1"/>
        <v>100611</v>
      </c>
      <c r="G19" s="77">
        <f t="shared" si="1"/>
        <v>2560</v>
      </c>
      <c r="H19" s="78">
        <f t="shared" si="1"/>
        <v>257564.16</v>
      </c>
      <c r="I19" s="79">
        <f t="shared" si="1"/>
        <v>13.2</v>
      </c>
      <c r="J19" s="79" t="str">
        <f t="shared" si="1"/>
        <v>No</v>
      </c>
      <c r="K19" s="79">
        <f t="shared" si="1"/>
        <v>30</v>
      </c>
      <c r="L19" s="79">
        <f t="shared" si="1"/>
        <v>9.8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0.0</v>
      </c>
      <c r="S19" s="81">
        <v>0.0</v>
      </c>
      <c r="T19" s="82">
        <v>0.0</v>
      </c>
      <c r="U19" s="9"/>
      <c r="V19" s="10"/>
      <c r="W19" s="10" t="s">
        <v>66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44661</v>
      </c>
      <c r="B20" s="74">
        <f t="shared" si="2"/>
        <v>101</v>
      </c>
      <c r="C20" s="75" t="str">
        <f t="shared" si="2"/>
        <v>Azar</v>
      </c>
      <c r="D20" s="75" t="str">
        <f t="shared" si="2"/>
        <v>301 SALMON DEL ATLANTICO (SALMO SALAR) </v>
      </c>
      <c r="E20" s="75" t="str">
        <f t="shared" si="2"/>
        <v>1 ADULTOS</v>
      </c>
      <c r="F20" s="76">
        <f t="shared" si="2"/>
        <v>100611</v>
      </c>
      <c r="G20" s="77">
        <f t="shared" si="2"/>
        <v>2560</v>
      </c>
      <c r="H20" s="78">
        <f t="shared" si="2"/>
        <v>257564.16</v>
      </c>
      <c r="I20" s="79">
        <f t="shared" si="2"/>
        <v>13.2</v>
      </c>
      <c r="J20" s="79" t="str">
        <f t="shared" si="2"/>
        <v>No</v>
      </c>
      <c r="K20" s="79">
        <f t="shared" si="2"/>
        <v>30</v>
      </c>
      <c r="L20" s="79">
        <f t="shared" si="2"/>
        <v>9.8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0.0</v>
      </c>
      <c r="S20" s="81">
        <v>0.0</v>
      </c>
      <c r="T20" s="82">
        <v>1.0</v>
      </c>
      <c r="U20" s="9"/>
      <c r="V20" s="10"/>
      <c r="W20" s="10" t="s">
        <v>67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44661</v>
      </c>
      <c r="B21" s="74">
        <f t="shared" si="3"/>
        <v>101</v>
      </c>
      <c r="C21" s="75" t="str">
        <f t="shared" si="3"/>
        <v>Azar</v>
      </c>
      <c r="D21" s="75" t="str">
        <f t="shared" si="3"/>
        <v>301 SALMON DEL ATLANTICO (SALMO SALAR) </v>
      </c>
      <c r="E21" s="75" t="str">
        <f t="shared" si="3"/>
        <v>1 ADULTOS</v>
      </c>
      <c r="F21" s="76">
        <f t="shared" si="3"/>
        <v>100611</v>
      </c>
      <c r="G21" s="77">
        <f t="shared" si="3"/>
        <v>2560</v>
      </c>
      <c r="H21" s="78">
        <f t="shared" si="3"/>
        <v>257564.16</v>
      </c>
      <c r="I21" s="79">
        <f t="shared" si="3"/>
        <v>13.2</v>
      </c>
      <c r="J21" s="79" t="str">
        <f t="shared" si="3"/>
        <v>No</v>
      </c>
      <c r="K21" s="79">
        <f t="shared" si="3"/>
        <v>30</v>
      </c>
      <c r="L21" s="79">
        <f t="shared" si="3"/>
        <v>9.8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1.0</v>
      </c>
      <c r="S21" s="81">
        <v>1.0</v>
      </c>
      <c r="T21" s="82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44661</v>
      </c>
      <c r="B22" s="74">
        <f t="shared" si="4"/>
        <v>101</v>
      </c>
      <c r="C22" s="75" t="str">
        <f t="shared" si="4"/>
        <v>Azar</v>
      </c>
      <c r="D22" s="75" t="str">
        <f t="shared" si="4"/>
        <v>301 SALMON DEL ATLANTICO (SALMO SALAR) </v>
      </c>
      <c r="E22" s="75" t="str">
        <f t="shared" si="4"/>
        <v>1 ADULTOS</v>
      </c>
      <c r="F22" s="76">
        <f t="shared" si="4"/>
        <v>100611</v>
      </c>
      <c r="G22" s="77">
        <f t="shared" si="4"/>
        <v>2560</v>
      </c>
      <c r="H22" s="78">
        <f t="shared" si="4"/>
        <v>257564.16</v>
      </c>
      <c r="I22" s="79">
        <f t="shared" si="4"/>
        <v>13.2</v>
      </c>
      <c r="J22" s="79" t="str">
        <f t="shared" si="4"/>
        <v>No</v>
      </c>
      <c r="K22" s="79">
        <f t="shared" si="4"/>
        <v>30</v>
      </c>
      <c r="L22" s="79">
        <f t="shared" si="4"/>
        <v>9.8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0.0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44661</v>
      </c>
      <c r="B23" s="74">
        <f t="shared" si="5"/>
        <v>101</v>
      </c>
      <c r="C23" s="75" t="str">
        <f t="shared" si="5"/>
        <v>Azar</v>
      </c>
      <c r="D23" s="75" t="str">
        <f t="shared" si="5"/>
        <v>301 SALMON DEL ATLANTICO (SALMO SALAR) </v>
      </c>
      <c r="E23" s="75" t="str">
        <f t="shared" si="5"/>
        <v>1 ADULTOS</v>
      </c>
      <c r="F23" s="76">
        <f t="shared" si="5"/>
        <v>100611</v>
      </c>
      <c r="G23" s="77">
        <f t="shared" si="5"/>
        <v>2560</v>
      </c>
      <c r="H23" s="78">
        <f t="shared" si="5"/>
        <v>257564.16</v>
      </c>
      <c r="I23" s="79">
        <f t="shared" si="5"/>
        <v>13.2</v>
      </c>
      <c r="J23" s="79" t="str">
        <f t="shared" si="5"/>
        <v>No</v>
      </c>
      <c r="K23" s="79">
        <f t="shared" si="5"/>
        <v>30</v>
      </c>
      <c r="L23" s="79">
        <f t="shared" si="5"/>
        <v>9.8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44661</v>
      </c>
      <c r="B24" s="74">
        <f t="shared" si="6"/>
        <v>101</v>
      </c>
      <c r="C24" s="75" t="str">
        <f t="shared" si="6"/>
        <v>Azar</v>
      </c>
      <c r="D24" s="75" t="str">
        <f t="shared" si="6"/>
        <v>301 SALMON DEL ATLANTICO (SALMO SALAR) </v>
      </c>
      <c r="E24" s="75" t="str">
        <f t="shared" si="6"/>
        <v>1 ADULTOS</v>
      </c>
      <c r="F24" s="76">
        <f t="shared" si="6"/>
        <v>100611</v>
      </c>
      <c r="G24" s="77">
        <f t="shared" si="6"/>
        <v>2560</v>
      </c>
      <c r="H24" s="78">
        <f t="shared" si="6"/>
        <v>257564.16</v>
      </c>
      <c r="I24" s="79">
        <f t="shared" si="6"/>
        <v>13.2</v>
      </c>
      <c r="J24" s="79" t="str">
        <f t="shared" si="6"/>
        <v>No</v>
      </c>
      <c r="K24" s="79">
        <f t="shared" si="6"/>
        <v>30</v>
      </c>
      <c r="L24" s="79">
        <f t="shared" si="6"/>
        <v>9.8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0.0</v>
      </c>
      <c r="S24" s="81">
        <v>0.0</v>
      </c>
      <c r="T24" s="8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44661</v>
      </c>
      <c r="B25" s="74">
        <f t="shared" si="7"/>
        <v>101</v>
      </c>
      <c r="C25" s="75" t="str">
        <f t="shared" si="7"/>
        <v>Azar</v>
      </c>
      <c r="D25" s="75" t="str">
        <f t="shared" si="7"/>
        <v>301 SALMON DEL ATLANTICO (SALMO SALAR) </v>
      </c>
      <c r="E25" s="75" t="str">
        <f t="shared" si="7"/>
        <v>1 ADULTOS</v>
      </c>
      <c r="F25" s="76">
        <f t="shared" si="7"/>
        <v>100611</v>
      </c>
      <c r="G25" s="77">
        <f t="shared" si="7"/>
        <v>2560</v>
      </c>
      <c r="H25" s="78">
        <f t="shared" si="7"/>
        <v>257564.16</v>
      </c>
      <c r="I25" s="79">
        <f t="shared" si="7"/>
        <v>13.2</v>
      </c>
      <c r="J25" s="79" t="str">
        <f t="shared" si="7"/>
        <v>No</v>
      </c>
      <c r="K25" s="79">
        <f t="shared" si="7"/>
        <v>30</v>
      </c>
      <c r="L25" s="79">
        <f t="shared" si="7"/>
        <v>9.8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1.0</v>
      </c>
      <c r="S25" s="81">
        <v>1.0</v>
      </c>
      <c r="T25" s="82">
        <v>1.0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44661</v>
      </c>
      <c r="B26" s="74">
        <f t="shared" si="8"/>
        <v>101</v>
      </c>
      <c r="C26" s="75" t="str">
        <f t="shared" si="8"/>
        <v>Azar</v>
      </c>
      <c r="D26" s="75" t="str">
        <f t="shared" si="8"/>
        <v>301 SALMON DEL ATLANTICO (SALMO SALAR) </v>
      </c>
      <c r="E26" s="75" t="str">
        <f t="shared" si="8"/>
        <v>1 ADULTOS</v>
      </c>
      <c r="F26" s="76">
        <f t="shared" si="8"/>
        <v>100611</v>
      </c>
      <c r="G26" s="77">
        <f t="shared" si="8"/>
        <v>2560</v>
      </c>
      <c r="H26" s="78">
        <f t="shared" si="8"/>
        <v>257564.16</v>
      </c>
      <c r="I26" s="79">
        <f t="shared" si="8"/>
        <v>13.2</v>
      </c>
      <c r="J26" s="79" t="str">
        <f t="shared" si="8"/>
        <v>No</v>
      </c>
      <c r="K26" s="79">
        <f t="shared" si="8"/>
        <v>30</v>
      </c>
      <c r="L26" s="79">
        <f t="shared" si="8"/>
        <v>9.8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0.0</v>
      </c>
      <c r="S26" s="81">
        <v>0.0</v>
      </c>
      <c r="T26" s="82">
        <v>1.0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44661</v>
      </c>
      <c r="B27" s="74">
        <f t="shared" si="9"/>
        <v>101</v>
      </c>
      <c r="C27" s="75" t="str">
        <f t="shared" si="9"/>
        <v>Azar</v>
      </c>
      <c r="D27" s="75" t="str">
        <f t="shared" si="9"/>
        <v>301 SALMON DEL ATLANTICO (SALMO SALAR) </v>
      </c>
      <c r="E27" s="75" t="str">
        <f t="shared" si="9"/>
        <v>1 ADULTOS</v>
      </c>
      <c r="F27" s="76">
        <f t="shared" si="9"/>
        <v>100611</v>
      </c>
      <c r="G27" s="77">
        <f t="shared" si="9"/>
        <v>2560</v>
      </c>
      <c r="H27" s="78">
        <f t="shared" si="9"/>
        <v>257564.16</v>
      </c>
      <c r="I27" s="79">
        <f t="shared" si="9"/>
        <v>13.2</v>
      </c>
      <c r="J27" s="79" t="str">
        <f t="shared" si="9"/>
        <v>No</v>
      </c>
      <c r="K27" s="79">
        <f t="shared" si="9"/>
        <v>30</v>
      </c>
      <c r="L27" s="79">
        <f t="shared" si="9"/>
        <v>9.8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44661</v>
      </c>
      <c r="B28" s="74">
        <f t="shared" si="10"/>
        <v>101</v>
      </c>
      <c r="C28" s="84" t="str">
        <f t="shared" si="10"/>
        <v>Azar</v>
      </c>
      <c r="D28" s="84" t="str">
        <f t="shared" si="10"/>
        <v>301 SALMON DEL ATLANTICO (SALMO SALAR) </v>
      </c>
      <c r="E28" s="84" t="str">
        <f t="shared" si="10"/>
        <v>1 ADULTOS</v>
      </c>
      <c r="F28" s="85">
        <f t="shared" si="10"/>
        <v>100611</v>
      </c>
      <c r="G28" s="86">
        <f t="shared" si="10"/>
        <v>2560</v>
      </c>
      <c r="H28" s="87">
        <f t="shared" si="10"/>
        <v>257564.16</v>
      </c>
      <c r="I28" s="88">
        <f t="shared" si="10"/>
        <v>13.2</v>
      </c>
      <c r="J28" s="88" t="str">
        <f t="shared" si="10"/>
        <v>No</v>
      </c>
      <c r="K28" s="88">
        <f t="shared" si="10"/>
        <v>30</v>
      </c>
      <c r="L28" s="88">
        <f t="shared" si="10"/>
        <v>9.8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68</v>
      </c>
      <c r="R28" s="90">
        <v>0.0</v>
      </c>
      <c r="S28" s="90">
        <v>0.0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44</v>
      </c>
      <c r="B29" s="54" t="s">
        <v>45</v>
      </c>
      <c r="C29" s="54" t="s">
        <v>46</v>
      </c>
      <c r="D29" s="54" t="s">
        <v>47</v>
      </c>
      <c r="E29" s="54" t="s">
        <v>48</v>
      </c>
      <c r="F29" s="54" t="s">
        <v>49</v>
      </c>
      <c r="G29" s="54" t="s">
        <v>50</v>
      </c>
      <c r="H29" s="55" t="s">
        <v>51</v>
      </c>
      <c r="I29" s="54" t="s">
        <v>52</v>
      </c>
      <c r="J29" s="54" t="s">
        <v>53</v>
      </c>
      <c r="K29" s="54" t="s">
        <v>54</v>
      </c>
      <c r="L29" s="54" t="s">
        <v>55</v>
      </c>
      <c r="M29" s="56" t="s">
        <v>56</v>
      </c>
      <c r="N29" s="54" t="s">
        <v>57</v>
      </c>
      <c r="O29" s="54" t="s">
        <v>58</v>
      </c>
      <c r="P29" s="56" t="s">
        <v>59</v>
      </c>
      <c r="Q29" s="92" t="s">
        <v>60</v>
      </c>
      <c r="R29" s="93" t="s">
        <v>61</v>
      </c>
      <c r="S29" s="93" t="s">
        <v>62</v>
      </c>
      <c r="T29" s="94" t="s">
        <v>63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v>44661.0</v>
      </c>
      <c r="B30" s="62">
        <v>102.0</v>
      </c>
      <c r="C30" s="63" t="s">
        <v>2</v>
      </c>
      <c r="D30" s="64" t="s">
        <v>7</v>
      </c>
      <c r="E30" s="63" t="s">
        <v>64</v>
      </c>
      <c r="F30" s="65">
        <v>100274.0</v>
      </c>
      <c r="G30" s="66">
        <v>2647.5</v>
      </c>
      <c r="H30" s="67">
        <f>+(F30*G30)/1000</f>
        <v>265475.415</v>
      </c>
      <c r="I30" s="68">
        <v>13.2</v>
      </c>
      <c r="J30" s="68" t="s">
        <v>37</v>
      </c>
      <c r="K30" s="68">
        <v>30.0</v>
      </c>
      <c r="L30" s="69">
        <v>10.1</v>
      </c>
      <c r="M30" s="68" t="s">
        <v>37</v>
      </c>
      <c r="N30" s="68" t="s">
        <v>37</v>
      </c>
      <c r="O30" s="68" t="s">
        <v>37</v>
      </c>
      <c r="P30" s="68" t="s">
        <v>26</v>
      </c>
      <c r="Q30" s="70">
        <v>1.0</v>
      </c>
      <c r="R30" s="71">
        <v>0.0</v>
      </c>
      <c r="S30" s="71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44661</v>
      </c>
      <c r="B31" s="95">
        <f t="shared" ref="B31:P31" si="11">B30</f>
        <v>102</v>
      </c>
      <c r="C31" s="75" t="str">
        <f t="shared" si="11"/>
        <v>Azar</v>
      </c>
      <c r="D31" s="75" t="str">
        <f t="shared" si="11"/>
        <v>301 SALMON DEL ATLANTICO (SALMO SALAR) </v>
      </c>
      <c r="E31" s="75" t="str">
        <f t="shared" si="11"/>
        <v>1 ADULTOS</v>
      </c>
      <c r="F31" s="76">
        <f t="shared" si="11"/>
        <v>100274</v>
      </c>
      <c r="G31" s="77">
        <f t="shared" si="11"/>
        <v>2647.5</v>
      </c>
      <c r="H31" s="78">
        <f t="shared" si="11"/>
        <v>265475.415</v>
      </c>
      <c r="I31" s="79">
        <f t="shared" si="11"/>
        <v>13.2</v>
      </c>
      <c r="J31" s="79" t="str">
        <f t="shared" si="11"/>
        <v>No</v>
      </c>
      <c r="K31" s="79">
        <f t="shared" si="11"/>
        <v>30</v>
      </c>
      <c r="L31" s="79">
        <f t="shared" si="11"/>
        <v>10.1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0.0</v>
      </c>
      <c r="S31" s="81">
        <v>0.0</v>
      </c>
      <c r="T31" s="82">
        <v>0.0</v>
      </c>
      <c r="U31" s="9"/>
      <c r="V31" s="10"/>
      <c r="W31" s="97" t="s">
        <v>69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44661</v>
      </c>
      <c r="B32" s="95">
        <f t="shared" si="12"/>
        <v>102</v>
      </c>
      <c r="C32" s="75" t="str">
        <f t="shared" si="12"/>
        <v>Azar</v>
      </c>
      <c r="D32" s="75" t="str">
        <f t="shared" si="12"/>
        <v>301 SALMON DEL ATLANTICO (SALMO SALAR) </v>
      </c>
      <c r="E32" s="75" t="str">
        <f t="shared" si="12"/>
        <v>1 ADULTOS</v>
      </c>
      <c r="F32" s="76">
        <f t="shared" si="12"/>
        <v>100274</v>
      </c>
      <c r="G32" s="77">
        <f t="shared" si="12"/>
        <v>2647.5</v>
      </c>
      <c r="H32" s="78">
        <f t="shared" si="12"/>
        <v>265475.415</v>
      </c>
      <c r="I32" s="79">
        <f t="shared" si="12"/>
        <v>13.2</v>
      </c>
      <c r="J32" s="79" t="str">
        <f t="shared" si="12"/>
        <v>No</v>
      </c>
      <c r="K32" s="79">
        <f t="shared" si="12"/>
        <v>30</v>
      </c>
      <c r="L32" s="79">
        <f t="shared" si="12"/>
        <v>10.1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0.0</v>
      </c>
      <c r="S32" s="81">
        <v>0.0</v>
      </c>
      <c r="T32" s="82">
        <v>0.0</v>
      </c>
      <c r="U32" s="9"/>
      <c r="V32" s="10"/>
      <c r="W32" s="97" t="s">
        <v>70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44661</v>
      </c>
      <c r="B33" s="95">
        <f t="shared" si="13"/>
        <v>102</v>
      </c>
      <c r="C33" s="75" t="str">
        <f t="shared" si="13"/>
        <v>Azar</v>
      </c>
      <c r="D33" s="75" t="str">
        <f t="shared" si="13"/>
        <v>301 SALMON DEL ATLANTICO (SALMO SALAR) </v>
      </c>
      <c r="E33" s="75" t="str">
        <f t="shared" si="13"/>
        <v>1 ADULTOS</v>
      </c>
      <c r="F33" s="76">
        <f t="shared" si="13"/>
        <v>100274</v>
      </c>
      <c r="G33" s="77">
        <f t="shared" si="13"/>
        <v>2647.5</v>
      </c>
      <c r="H33" s="78">
        <f t="shared" si="13"/>
        <v>265475.415</v>
      </c>
      <c r="I33" s="79">
        <f t="shared" si="13"/>
        <v>13.2</v>
      </c>
      <c r="J33" s="79" t="str">
        <f t="shared" si="13"/>
        <v>No</v>
      </c>
      <c r="K33" s="79">
        <f t="shared" si="13"/>
        <v>30</v>
      </c>
      <c r="L33" s="79">
        <f t="shared" si="13"/>
        <v>10.1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0.0</v>
      </c>
      <c r="S33" s="81">
        <v>1.0</v>
      </c>
      <c r="T33" s="82">
        <v>1.0</v>
      </c>
      <c r="U33" s="9"/>
      <c r="V33" s="10"/>
      <c r="W33" s="97" t="s">
        <v>71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44661</v>
      </c>
      <c r="B34" s="95">
        <f t="shared" si="14"/>
        <v>102</v>
      </c>
      <c r="C34" s="75" t="str">
        <f t="shared" si="14"/>
        <v>Azar</v>
      </c>
      <c r="D34" s="75" t="str">
        <f t="shared" si="14"/>
        <v>301 SALMON DEL ATLANTICO (SALMO SALAR) </v>
      </c>
      <c r="E34" s="75" t="str">
        <f t="shared" si="14"/>
        <v>1 ADULTOS</v>
      </c>
      <c r="F34" s="76">
        <f t="shared" si="14"/>
        <v>100274</v>
      </c>
      <c r="G34" s="77">
        <f t="shared" si="14"/>
        <v>2647.5</v>
      </c>
      <c r="H34" s="78">
        <f t="shared" si="14"/>
        <v>265475.415</v>
      </c>
      <c r="I34" s="79">
        <f t="shared" si="14"/>
        <v>13.2</v>
      </c>
      <c r="J34" s="79" t="str">
        <f t="shared" si="14"/>
        <v>No</v>
      </c>
      <c r="K34" s="79">
        <f t="shared" si="14"/>
        <v>30</v>
      </c>
      <c r="L34" s="79">
        <f t="shared" si="14"/>
        <v>10.1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1">
        <v>0.0</v>
      </c>
      <c r="T34" s="82">
        <v>1.0</v>
      </c>
      <c r="U34" s="9"/>
      <c r="V34" s="10"/>
      <c r="W34" s="97" t="s">
        <v>72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44661</v>
      </c>
      <c r="B35" s="95">
        <f t="shared" si="15"/>
        <v>102</v>
      </c>
      <c r="C35" s="75" t="str">
        <f t="shared" si="15"/>
        <v>Azar</v>
      </c>
      <c r="D35" s="75" t="str">
        <f t="shared" si="15"/>
        <v>301 SALMON DEL ATLANTICO (SALMO SALAR) </v>
      </c>
      <c r="E35" s="75" t="str">
        <f t="shared" si="15"/>
        <v>1 ADULTOS</v>
      </c>
      <c r="F35" s="76">
        <f t="shared" si="15"/>
        <v>100274</v>
      </c>
      <c r="G35" s="77">
        <f t="shared" si="15"/>
        <v>2647.5</v>
      </c>
      <c r="H35" s="78">
        <f t="shared" si="15"/>
        <v>265475.415</v>
      </c>
      <c r="I35" s="79">
        <f t="shared" si="15"/>
        <v>13.2</v>
      </c>
      <c r="J35" s="79" t="str">
        <f t="shared" si="15"/>
        <v>No</v>
      </c>
      <c r="K35" s="79">
        <f t="shared" si="15"/>
        <v>30</v>
      </c>
      <c r="L35" s="79">
        <f t="shared" si="15"/>
        <v>10.1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1.0</v>
      </c>
      <c r="S35" s="81">
        <v>0.0</v>
      </c>
      <c r="T35" s="82">
        <v>0.0</v>
      </c>
      <c r="U35" s="9"/>
      <c r="V35" s="10"/>
      <c r="W35" s="97" t="s">
        <v>73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44661</v>
      </c>
      <c r="B36" s="95">
        <f t="shared" si="16"/>
        <v>102</v>
      </c>
      <c r="C36" s="75" t="str">
        <f t="shared" si="16"/>
        <v>Azar</v>
      </c>
      <c r="D36" s="75" t="str">
        <f t="shared" si="16"/>
        <v>301 SALMON DEL ATLANTICO (SALMO SALAR) </v>
      </c>
      <c r="E36" s="75" t="str">
        <f t="shared" si="16"/>
        <v>1 ADULTOS</v>
      </c>
      <c r="F36" s="76">
        <f t="shared" si="16"/>
        <v>100274</v>
      </c>
      <c r="G36" s="77">
        <f t="shared" si="16"/>
        <v>2647.5</v>
      </c>
      <c r="H36" s="78">
        <f t="shared" si="16"/>
        <v>265475.415</v>
      </c>
      <c r="I36" s="79">
        <f t="shared" si="16"/>
        <v>13.2</v>
      </c>
      <c r="J36" s="79" t="str">
        <f t="shared" si="16"/>
        <v>No</v>
      </c>
      <c r="K36" s="79">
        <f t="shared" si="16"/>
        <v>30</v>
      </c>
      <c r="L36" s="79">
        <f t="shared" si="16"/>
        <v>10.1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0.0</v>
      </c>
      <c r="S36" s="81">
        <v>0.0</v>
      </c>
      <c r="T36" s="82">
        <v>1.0</v>
      </c>
      <c r="U36" s="9"/>
      <c r="V36" s="10"/>
      <c r="W36" s="97" t="s">
        <v>74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44661</v>
      </c>
      <c r="B37" s="95">
        <f t="shared" si="17"/>
        <v>102</v>
      </c>
      <c r="C37" s="75" t="str">
        <f t="shared" si="17"/>
        <v>Azar</v>
      </c>
      <c r="D37" s="75" t="str">
        <f t="shared" si="17"/>
        <v>301 SALMON DEL ATLANTICO (SALMO SALAR) </v>
      </c>
      <c r="E37" s="75" t="str">
        <f t="shared" si="17"/>
        <v>1 ADULTOS</v>
      </c>
      <c r="F37" s="76">
        <f t="shared" si="17"/>
        <v>100274</v>
      </c>
      <c r="G37" s="77">
        <f t="shared" si="17"/>
        <v>2647.5</v>
      </c>
      <c r="H37" s="78">
        <f t="shared" si="17"/>
        <v>265475.415</v>
      </c>
      <c r="I37" s="79">
        <f t="shared" si="17"/>
        <v>13.2</v>
      </c>
      <c r="J37" s="79" t="str">
        <f t="shared" si="17"/>
        <v>No</v>
      </c>
      <c r="K37" s="79">
        <f t="shared" si="17"/>
        <v>30</v>
      </c>
      <c r="L37" s="79">
        <f t="shared" si="17"/>
        <v>10.1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0.0</v>
      </c>
      <c r="S37" s="81">
        <v>1.0</v>
      </c>
      <c r="T37" s="82">
        <v>0.0</v>
      </c>
      <c r="U37" s="9"/>
      <c r="V37" s="10"/>
      <c r="W37" s="97" t="s">
        <v>75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44661</v>
      </c>
      <c r="B38" s="95">
        <f t="shared" si="18"/>
        <v>102</v>
      </c>
      <c r="C38" s="75" t="str">
        <f t="shared" si="18"/>
        <v>Azar</v>
      </c>
      <c r="D38" s="75" t="str">
        <f t="shared" si="18"/>
        <v>301 SALMON DEL ATLANTICO (SALMO SALAR) </v>
      </c>
      <c r="E38" s="75" t="str">
        <f t="shared" si="18"/>
        <v>1 ADULTOS</v>
      </c>
      <c r="F38" s="76">
        <f t="shared" si="18"/>
        <v>100274</v>
      </c>
      <c r="G38" s="77">
        <f t="shared" si="18"/>
        <v>2647.5</v>
      </c>
      <c r="H38" s="78">
        <f t="shared" si="18"/>
        <v>265475.415</v>
      </c>
      <c r="I38" s="79">
        <f t="shared" si="18"/>
        <v>13.2</v>
      </c>
      <c r="J38" s="79" t="str">
        <f t="shared" si="18"/>
        <v>No</v>
      </c>
      <c r="K38" s="79">
        <f t="shared" si="18"/>
        <v>30</v>
      </c>
      <c r="L38" s="79">
        <f t="shared" si="18"/>
        <v>10.1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1.0</v>
      </c>
      <c r="T38" s="82">
        <v>1.0</v>
      </c>
      <c r="U38" s="9"/>
      <c r="V38" s="10"/>
      <c r="W38" s="97" t="s">
        <v>76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44661</v>
      </c>
      <c r="B39" s="95">
        <f t="shared" si="19"/>
        <v>102</v>
      </c>
      <c r="C39" s="75" t="str">
        <f t="shared" si="19"/>
        <v>Azar</v>
      </c>
      <c r="D39" s="75" t="str">
        <f t="shared" si="19"/>
        <v>301 SALMON DEL ATLANTICO (SALMO SALAR) </v>
      </c>
      <c r="E39" s="75" t="str">
        <f t="shared" si="19"/>
        <v>1 ADULTOS</v>
      </c>
      <c r="F39" s="76">
        <f t="shared" si="19"/>
        <v>100274</v>
      </c>
      <c r="G39" s="77">
        <f t="shared" si="19"/>
        <v>2647.5</v>
      </c>
      <c r="H39" s="78">
        <f t="shared" si="19"/>
        <v>265475.415</v>
      </c>
      <c r="I39" s="79">
        <f t="shared" si="19"/>
        <v>13.2</v>
      </c>
      <c r="J39" s="79" t="str">
        <f t="shared" si="19"/>
        <v>No</v>
      </c>
      <c r="K39" s="79">
        <f t="shared" si="19"/>
        <v>30</v>
      </c>
      <c r="L39" s="79">
        <f t="shared" si="19"/>
        <v>10.1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0.0</v>
      </c>
      <c r="S39" s="81">
        <v>0.0</v>
      </c>
      <c r="T39" s="82">
        <v>0.0</v>
      </c>
      <c r="U39" s="9"/>
      <c r="V39" s="10"/>
      <c r="W39" s="97" t="s">
        <v>77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44661</v>
      </c>
      <c r="B40" s="95">
        <f t="shared" si="20"/>
        <v>102</v>
      </c>
      <c r="C40" s="75" t="str">
        <f t="shared" si="20"/>
        <v>Azar</v>
      </c>
      <c r="D40" s="75" t="str">
        <f t="shared" si="20"/>
        <v>301 SALMON DEL ATLANTICO (SALMO SALAR) </v>
      </c>
      <c r="E40" s="75" t="str">
        <f t="shared" si="20"/>
        <v>1 ADULTOS</v>
      </c>
      <c r="F40" s="76">
        <f t="shared" si="20"/>
        <v>100274</v>
      </c>
      <c r="G40" s="77">
        <f t="shared" si="20"/>
        <v>2647.5</v>
      </c>
      <c r="H40" s="78">
        <f t="shared" si="20"/>
        <v>265475.415</v>
      </c>
      <c r="I40" s="79">
        <f t="shared" si="20"/>
        <v>13.2</v>
      </c>
      <c r="J40" s="79" t="str">
        <f t="shared" si="20"/>
        <v>No</v>
      </c>
      <c r="K40" s="79">
        <f t="shared" si="20"/>
        <v>30</v>
      </c>
      <c r="L40" s="79">
        <f t="shared" si="20"/>
        <v>10.1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68</v>
      </c>
      <c r="R40" s="90">
        <v>0.0</v>
      </c>
      <c r="S40" s="90">
        <v>0.0</v>
      </c>
      <c r="T40" s="91">
        <v>0.0</v>
      </c>
      <c r="U40" s="9"/>
      <c r="V40" s="10"/>
      <c r="W40" s="97" t="s">
        <v>78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44</v>
      </c>
      <c r="B41" s="54" t="s">
        <v>45</v>
      </c>
      <c r="C41" s="54" t="s">
        <v>46</v>
      </c>
      <c r="D41" s="54" t="s">
        <v>47</v>
      </c>
      <c r="E41" s="54" t="s">
        <v>48</v>
      </c>
      <c r="F41" s="54" t="s">
        <v>49</v>
      </c>
      <c r="G41" s="54" t="s">
        <v>50</v>
      </c>
      <c r="H41" s="55" t="s">
        <v>51</v>
      </c>
      <c r="I41" s="54" t="s">
        <v>52</v>
      </c>
      <c r="J41" s="54" t="s">
        <v>53</v>
      </c>
      <c r="K41" s="54" t="s">
        <v>54</v>
      </c>
      <c r="L41" s="54" t="s">
        <v>55</v>
      </c>
      <c r="M41" s="56" t="s">
        <v>56</v>
      </c>
      <c r="N41" s="54" t="s">
        <v>57</v>
      </c>
      <c r="O41" s="54" t="s">
        <v>58</v>
      </c>
      <c r="P41" s="56" t="s">
        <v>59</v>
      </c>
      <c r="Q41" s="53" t="s">
        <v>60</v>
      </c>
      <c r="R41" s="54" t="s">
        <v>61</v>
      </c>
      <c r="S41" s="54" t="s">
        <v>62</v>
      </c>
      <c r="T41" s="57" t="s">
        <v>63</v>
      </c>
      <c r="U41" s="58"/>
      <c r="V41" s="59"/>
      <c r="W41" s="97" t="s">
        <v>79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v>44661.0</v>
      </c>
      <c r="B42" s="62">
        <v>103.0</v>
      </c>
      <c r="C42" s="63" t="s">
        <v>2</v>
      </c>
      <c r="D42" s="64" t="s">
        <v>7</v>
      </c>
      <c r="E42" s="63" t="s">
        <v>64</v>
      </c>
      <c r="F42" s="65">
        <v>100735.0</v>
      </c>
      <c r="G42" s="66">
        <v>2415.5</v>
      </c>
      <c r="H42" s="67">
        <f>+(F42*G42)/1000</f>
        <v>243325.3925</v>
      </c>
      <c r="I42" s="68">
        <v>13.2</v>
      </c>
      <c r="J42" s="68" t="s">
        <v>37</v>
      </c>
      <c r="K42" s="68">
        <v>30.0</v>
      </c>
      <c r="L42" s="69">
        <v>9.3</v>
      </c>
      <c r="M42" s="68" t="s">
        <v>37</v>
      </c>
      <c r="N42" s="68" t="s">
        <v>37</v>
      </c>
      <c r="O42" s="68" t="s">
        <v>37</v>
      </c>
      <c r="P42" s="68" t="s">
        <v>26</v>
      </c>
      <c r="Q42" s="70">
        <v>1.0</v>
      </c>
      <c r="R42" s="71">
        <v>0.0</v>
      </c>
      <c r="S42" s="71">
        <v>0.0</v>
      </c>
      <c r="T42" s="72">
        <v>0.0</v>
      </c>
      <c r="U42" s="9"/>
      <c r="V42" s="10"/>
      <c r="W42" s="97" t="s">
        <v>80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44661</v>
      </c>
      <c r="B43" s="95">
        <f t="shared" ref="B43:P43" si="21">B42</f>
        <v>103</v>
      </c>
      <c r="C43" s="75" t="str">
        <f t="shared" si="21"/>
        <v>Azar</v>
      </c>
      <c r="D43" s="75" t="str">
        <f t="shared" si="21"/>
        <v>301 SALMON DEL ATLANTICO (SALMO SALAR) </v>
      </c>
      <c r="E43" s="75" t="str">
        <f t="shared" si="21"/>
        <v>1 ADULTOS</v>
      </c>
      <c r="F43" s="76">
        <f t="shared" si="21"/>
        <v>100735</v>
      </c>
      <c r="G43" s="77">
        <f t="shared" si="21"/>
        <v>2415.5</v>
      </c>
      <c r="H43" s="78">
        <f t="shared" si="21"/>
        <v>243325.3925</v>
      </c>
      <c r="I43" s="79">
        <f t="shared" si="21"/>
        <v>13.2</v>
      </c>
      <c r="J43" s="79" t="str">
        <f t="shared" si="21"/>
        <v>No</v>
      </c>
      <c r="K43" s="79">
        <f t="shared" si="21"/>
        <v>30</v>
      </c>
      <c r="L43" s="79">
        <f t="shared" si="21"/>
        <v>9.3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0.0</v>
      </c>
      <c r="S43" s="30">
        <v>0.0</v>
      </c>
      <c r="T43" s="99">
        <v>0.0</v>
      </c>
      <c r="U43" s="9"/>
      <c r="V43" s="10"/>
      <c r="W43" s="97" t="s">
        <v>81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44661</v>
      </c>
      <c r="B44" s="95">
        <f t="shared" ref="B44:P44" si="23">B43</f>
        <v>103</v>
      </c>
      <c r="C44" s="75" t="str">
        <f t="shared" si="23"/>
        <v>Azar</v>
      </c>
      <c r="D44" s="75" t="str">
        <f t="shared" si="23"/>
        <v>301 SALMON DEL ATLANTICO (SALMO SALAR) </v>
      </c>
      <c r="E44" s="75" t="str">
        <f t="shared" si="23"/>
        <v>1 ADULTOS</v>
      </c>
      <c r="F44" s="76">
        <f t="shared" si="23"/>
        <v>100735</v>
      </c>
      <c r="G44" s="77">
        <f t="shared" si="23"/>
        <v>2415.5</v>
      </c>
      <c r="H44" s="78">
        <f t="shared" si="23"/>
        <v>243325.3925</v>
      </c>
      <c r="I44" s="79">
        <f t="shared" si="23"/>
        <v>13.2</v>
      </c>
      <c r="J44" s="79" t="str">
        <f t="shared" si="23"/>
        <v>No</v>
      </c>
      <c r="K44" s="79">
        <f t="shared" si="23"/>
        <v>30</v>
      </c>
      <c r="L44" s="79">
        <f t="shared" si="23"/>
        <v>9.3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1.0</v>
      </c>
      <c r="S44" s="30">
        <v>2.0</v>
      </c>
      <c r="T44" s="99">
        <v>2.0</v>
      </c>
      <c r="U44" s="9"/>
      <c r="V44" s="10"/>
      <c r="W44" s="97" t="s">
        <v>82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44661</v>
      </c>
      <c r="B45" s="95">
        <f t="shared" ref="B45:P45" si="24">B44</f>
        <v>103</v>
      </c>
      <c r="C45" s="75" t="str">
        <f t="shared" si="24"/>
        <v>Azar</v>
      </c>
      <c r="D45" s="75" t="str">
        <f t="shared" si="24"/>
        <v>301 SALMON DEL ATLANTICO (SALMO SALAR) </v>
      </c>
      <c r="E45" s="75" t="str">
        <f t="shared" si="24"/>
        <v>1 ADULTOS</v>
      </c>
      <c r="F45" s="76">
        <f t="shared" si="24"/>
        <v>100735</v>
      </c>
      <c r="G45" s="77">
        <f t="shared" si="24"/>
        <v>2415.5</v>
      </c>
      <c r="H45" s="78">
        <f t="shared" si="24"/>
        <v>243325.3925</v>
      </c>
      <c r="I45" s="79">
        <f t="shared" si="24"/>
        <v>13.2</v>
      </c>
      <c r="J45" s="79" t="str">
        <f t="shared" si="24"/>
        <v>No</v>
      </c>
      <c r="K45" s="79">
        <f t="shared" si="24"/>
        <v>30</v>
      </c>
      <c r="L45" s="79">
        <f t="shared" si="24"/>
        <v>9.3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0.0</v>
      </c>
      <c r="S45" s="30">
        <v>0.0</v>
      </c>
      <c r="T45" s="99">
        <v>0.0</v>
      </c>
      <c r="U45" s="9"/>
      <c r="V45" s="10"/>
      <c r="W45" s="97" t="s">
        <v>83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44661</v>
      </c>
      <c r="B46" s="95">
        <f t="shared" ref="B46:P46" si="25">B45</f>
        <v>103</v>
      </c>
      <c r="C46" s="75" t="str">
        <f t="shared" si="25"/>
        <v>Azar</v>
      </c>
      <c r="D46" s="75" t="str">
        <f t="shared" si="25"/>
        <v>301 SALMON DEL ATLANTICO (SALMO SALAR) </v>
      </c>
      <c r="E46" s="75" t="str">
        <f t="shared" si="25"/>
        <v>1 ADULTOS</v>
      </c>
      <c r="F46" s="76">
        <f t="shared" si="25"/>
        <v>100735</v>
      </c>
      <c r="G46" s="77">
        <f t="shared" si="25"/>
        <v>2415.5</v>
      </c>
      <c r="H46" s="78">
        <f t="shared" si="25"/>
        <v>243325.3925</v>
      </c>
      <c r="I46" s="79">
        <f t="shared" si="25"/>
        <v>13.2</v>
      </c>
      <c r="J46" s="79" t="str">
        <f t="shared" si="25"/>
        <v>No</v>
      </c>
      <c r="K46" s="79">
        <f t="shared" si="25"/>
        <v>30</v>
      </c>
      <c r="L46" s="79">
        <f t="shared" si="25"/>
        <v>9.3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30">
        <v>1.0</v>
      </c>
      <c r="T46" s="99">
        <v>1.0</v>
      </c>
      <c r="U46" s="9"/>
      <c r="V46" s="10"/>
      <c r="W46" s="97" t="s">
        <v>84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44661</v>
      </c>
      <c r="B47" s="95">
        <f t="shared" ref="B47:P47" si="26">B46</f>
        <v>103</v>
      </c>
      <c r="C47" s="75" t="str">
        <f t="shared" si="26"/>
        <v>Azar</v>
      </c>
      <c r="D47" s="75" t="str">
        <f t="shared" si="26"/>
        <v>301 SALMON DEL ATLANTICO (SALMO SALAR) </v>
      </c>
      <c r="E47" s="75" t="str">
        <f t="shared" si="26"/>
        <v>1 ADULTOS</v>
      </c>
      <c r="F47" s="76">
        <f t="shared" si="26"/>
        <v>100735</v>
      </c>
      <c r="G47" s="77">
        <f t="shared" si="26"/>
        <v>2415.5</v>
      </c>
      <c r="H47" s="78">
        <f t="shared" si="26"/>
        <v>243325.3925</v>
      </c>
      <c r="I47" s="79">
        <f t="shared" si="26"/>
        <v>13.2</v>
      </c>
      <c r="J47" s="79" t="str">
        <f t="shared" si="26"/>
        <v>No</v>
      </c>
      <c r="K47" s="79">
        <f t="shared" si="26"/>
        <v>30</v>
      </c>
      <c r="L47" s="79">
        <f t="shared" si="26"/>
        <v>9.3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1.0</v>
      </c>
      <c r="S47" s="30">
        <v>0.0</v>
      </c>
      <c r="T47" s="99">
        <v>0.0</v>
      </c>
      <c r="U47" s="9"/>
      <c r="V47" s="10"/>
      <c r="W47" s="97" t="s">
        <v>30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44661</v>
      </c>
      <c r="B48" s="95">
        <f t="shared" ref="B48:P48" si="27">B47</f>
        <v>103</v>
      </c>
      <c r="C48" s="75" t="str">
        <f t="shared" si="27"/>
        <v>Azar</v>
      </c>
      <c r="D48" s="75" t="str">
        <f t="shared" si="27"/>
        <v>301 SALMON DEL ATLANTICO (SALMO SALAR) </v>
      </c>
      <c r="E48" s="75" t="str">
        <f t="shared" si="27"/>
        <v>1 ADULTOS</v>
      </c>
      <c r="F48" s="76">
        <f t="shared" si="27"/>
        <v>100735</v>
      </c>
      <c r="G48" s="77">
        <f t="shared" si="27"/>
        <v>2415.5</v>
      </c>
      <c r="H48" s="78">
        <f t="shared" si="27"/>
        <v>243325.3925</v>
      </c>
      <c r="I48" s="79">
        <f t="shared" si="27"/>
        <v>13.2</v>
      </c>
      <c r="J48" s="79" t="str">
        <f t="shared" si="27"/>
        <v>No</v>
      </c>
      <c r="K48" s="79">
        <f t="shared" si="27"/>
        <v>30</v>
      </c>
      <c r="L48" s="79">
        <f t="shared" si="27"/>
        <v>9.3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0.0</v>
      </c>
      <c r="S48" s="30">
        <v>0.0</v>
      </c>
      <c r="T48" s="99">
        <v>0.0</v>
      </c>
      <c r="U48" s="9"/>
      <c r="V48" s="10"/>
      <c r="W48" s="97" t="s">
        <v>85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44661</v>
      </c>
      <c r="B49" s="95">
        <f t="shared" ref="B49:P49" si="28">B48</f>
        <v>103</v>
      </c>
      <c r="C49" s="75" t="str">
        <f t="shared" si="28"/>
        <v>Azar</v>
      </c>
      <c r="D49" s="75" t="str">
        <f t="shared" si="28"/>
        <v>301 SALMON DEL ATLANTICO (SALMO SALAR) </v>
      </c>
      <c r="E49" s="75" t="str">
        <f t="shared" si="28"/>
        <v>1 ADULTOS</v>
      </c>
      <c r="F49" s="76">
        <f t="shared" si="28"/>
        <v>100735</v>
      </c>
      <c r="G49" s="77">
        <f t="shared" si="28"/>
        <v>2415.5</v>
      </c>
      <c r="H49" s="78">
        <f t="shared" si="28"/>
        <v>243325.3925</v>
      </c>
      <c r="I49" s="79">
        <f t="shared" si="28"/>
        <v>13.2</v>
      </c>
      <c r="J49" s="79" t="str">
        <f t="shared" si="28"/>
        <v>No</v>
      </c>
      <c r="K49" s="79">
        <f t="shared" si="28"/>
        <v>30</v>
      </c>
      <c r="L49" s="79">
        <f t="shared" si="28"/>
        <v>9.3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30">
        <v>1.0</v>
      </c>
      <c r="T49" s="99">
        <v>1.0</v>
      </c>
      <c r="U49" s="9"/>
      <c r="V49" s="10"/>
      <c r="W49" s="97" t="s">
        <v>86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44661</v>
      </c>
      <c r="B50" s="95">
        <f t="shared" ref="B50:P50" si="29">B49</f>
        <v>103</v>
      </c>
      <c r="C50" s="75" t="str">
        <f t="shared" si="29"/>
        <v>Azar</v>
      </c>
      <c r="D50" s="75" t="str">
        <f t="shared" si="29"/>
        <v>301 SALMON DEL ATLANTICO (SALMO SALAR) </v>
      </c>
      <c r="E50" s="75" t="str">
        <f t="shared" si="29"/>
        <v>1 ADULTOS</v>
      </c>
      <c r="F50" s="76">
        <f t="shared" si="29"/>
        <v>100735</v>
      </c>
      <c r="G50" s="77">
        <f t="shared" si="29"/>
        <v>2415.5</v>
      </c>
      <c r="H50" s="78">
        <f t="shared" si="29"/>
        <v>243325.3925</v>
      </c>
      <c r="I50" s="79">
        <f t="shared" si="29"/>
        <v>13.2</v>
      </c>
      <c r="J50" s="79" t="str">
        <f t="shared" si="29"/>
        <v>No</v>
      </c>
      <c r="K50" s="79">
        <f t="shared" si="29"/>
        <v>30</v>
      </c>
      <c r="L50" s="79">
        <f t="shared" si="29"/>
        <v>9.3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0.0</v>
      </c>
      <c r="S50" s="30">
        <v>0.0</v>
      </c>
      <c r="T50" s="99">
        <v>0.0</v>
      </c>
      <c r="U50" s="9"/>
      <c r="V50" s="10"/>
      <c r="W50" s="97" t="s">
        <v>87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44661</v>
      </c>
      <c r="B51" s="95">
        <f t="shared" ref="B51:P51" si="30">B50</f>
        <v>103</v>
      </c>
      <c r="C51" s="75" t="str">
        <f t="shared" si="30"/>
        <v>Azar</v>
      </c>
      <c r="D51" s="75" t="str">
        <f t="shared" si="30"/>
        <v>301 SALMON DEL ATLANTICO (SALMO SALAR) </v>
      </c>
      <c r="E51" s="75" t="str">
        <f t="shared" si="30"/>
        <v>1 ADULTOS</v>
      </c>
      <c r="F51" s="76">
        <f t="shared" si="30"/>
        <v>100735</v>
      </c>
      <c r="G51" s="77">
        <f t="shared" si="30"/>
        <v>2415.5</v>
      </c>
      <c r="H51" s="78">
        <f t="shared" si="30"/>
        <v>243325.3925</v>
      </c>
      <c r="I51" s="79">
        <f t="shared" si="30"/>
        <v>13.2</v>
      </c>
      <c r="J51" s="79" t="str">
        <f t="shared" si="30"/>
        <v>No</v>
      </c>
      <c r="K51" s="79">
        <f t="shared" si="30"/>
        <v>30</v>
      </c>
      <c r="L51" s="79">
        <f t="shared" si="30"/>
        <v>9.3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0.0</v>
      </c>
      <c r="S51" s="30">
        <v>0.0</v>
      </c>
      <c r="T51" s="99">
        <v>0.0</v>
      </c>
      <c r="U51" s="9"/>
      <c r="V51" s="10"/>
      <c r="W51" s="97" t="s">
        <v>88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44661</v>
      </c>
      <c r="B52" s="74">
        <f t="shared" ref="B52:P52" si="31">B51</f>
        <v>103</v>
      </c>
      <c r="C52" s="84" t="str">
        <f t="shared" si="31"/>
        <v>Azar</v>
      </c>
      <c r="D52" s="84" t="str">
        <f t="shared" si="31"/>
        <v>301 SALMON DEL ATLANTICO (SALMO SALAR) </v>
      </c>
      <c r="E52" s="84" t="str">
        <f t="shared" si="31"/>
        <v>1 ADULTOS</v>
      </c>
      <c r="F52" s="85">
        <f t="shared" si="31"/>
        <v>100735</v>
      </c>
      <c r="G52" s="86">
        <f t="shared" si="31"/>
        <v>2415.5</v>
      </c>
      <c r="H52" s="87">
        <f t="shared" si="31"/>
        <v>243325.3925</v>
      </c>
      <c r="I52" s="88">
        <f t="shared" si="31"/>
        <v>13.2</v>
      </c>
      <c r="J52" s="88" t="str">
        <f t="shared" si="31"/>
        <v>No</v>
      </c>
      <c r="K52" s="88">
        <f t="shared" si="31"/>
        <v>30</v>
      </c>
      <c r="L52" s="88">
        <f t="shared" si="31"/>
        <v>9.3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68</v>
      </c>
      <c r="R52" s="101">
        <v>0.0</v>
      </c>
      <c r="S52" s="101">
        <v>0.0</v>
      </c>
      <c r="T52" s="102">
        <v>0.0</v>
      </c>
      <c r="U52" s="9"/>
      <c r="V52" s="10"/>
      <c r="W52" s="97" t="s">
        <v>89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44</v>
      </c>
      <c r="B53" s="54" t="s">
        <v>45</v>
      </c>
      <c r="C53" s="54" t="s">
        <v>46</v>
      </c>
      <c r="D53" s="54" t="s">
        <v>47</v>
      </c>
      <c r="E53" s="54" t="s">
        <v>48</v>
      </c>
      <c r="F53" s="54" t="s">
        <v>49</v>
      </c>
      <c r="G53" s="54" t="s">
        <v>50</v>
      </c>
      <c r="H53" s="55" t="s">
        <v>51</v>
      </c>
      <c r="I53" s="54" t="s">
        <v>52</v>
      </c>
      <c r="J53" s="54" t="s">
        <v>53</v>
      </c>
      <c r="K53" s="54" t="s">
        <v>54</v>
      </c>
      <c r="L53" s="54" t="s">
        <v>55</v>
      </c>
      <c r="M53" s="56" t="s">
        <v>56</v>
      </c>
      <c r="N53" s="54" t="s">
        <v>57</v>
      </c>
      <c r="O53" s="54" t="s">
        <v>58</v>
      </c>
      <c r="P53" s="56" t="s">
        <v>59</v>
      </c>
      <c r="Q53" s="53" t="s">
        <v>60</v>
      </c>
      <c r="R53" s="54" t="s">
        <v>61</v>
      </c>
      <c r="S53" s="54" t="s">
        <v>62</v>
      </c>
      <c r="T53" s="57" t="s">
        <v>63</v>
      </c>
      <c r="U53" s="58"/>
      <c r="V53" s="59"/>
      <c r="W53" s="97" t="s">
        <v>90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v>44661.0</v>
      </c>
      <c r="B54" s="62">
        <v>104.0</v>
      </c>
      <c r="C54" s="63" t="s">
        <v>2</v>
      </c>
      <c r="D54" s="64" t="s">
        <v>7</v>
      </c>
      <c r="E54" s="63" t="s">
        <v>64</v>
      </c>
      <c r="F54" s="65">
        <v>100491.0</v>
      </c>
      <c r="G54" s="66">
        <v>2326.0</v>
      </c>
      <c r="H54" s="67">
        <f>+(F54*G54)/1000</f>
        <v>233742.066</v>
      </c>
      <c r="I54" s="68">
        <v>13.2</v>
      </c>
      <c r="J54" s="68" t="s">
        <v>37</v>
      </c>
      <c r="K54" s="68">
        <v>30.0</v>
      </c>
      <c r="L54" s="69">
        <v>8.9</v>
      </c>
      <c r="M54" s="68" t="s">
        <v>37</v>
      </c>
      <c r="N54" s="68" t="s">
        <v>37</v>
      </c>
      <c r="O54" s="68" t="s">
        <v>37</v>
      </c>
      <c r="P54" s="68" t="s">
        <v>26</v>
      </c>
      <c r="Q54" s="70">
        <v>1.0</v>
      </c>
      <c r="R54" s="71">
        <v>0.0</v>
      </c>
      <c r="S54" s="71">
        <v>1.0</v>
      </c>
      <c r="T54" s="72">
        <v>0.0</v>
      </c>
      <c r="U54" s="9"/>
      <c r="V54" s="10"/>
      <c r="W54" s="97" t="s">
        <v>91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44661</v>
      </c>
      <c r="B55" s="95">
        <f t="shared" ref="B55:P55" si="32">B54</f>
        <v>104</v>
      </c>
      <c r="C55" s="75" t="str">
        <f t="shared" si="32"/>
        <v>Azar</v>
      </c>
      <c r="D55" s="75" t="str">
        <f t="shared" si="32"/>
        <v>301 SALMON DEL ATLANTICO (SALMO SALAR) </v>
      </c>
      <c r="E55" s="75" t="str">
        <f t="shared" si="32"/>
        <v>1 ADULTOS</v>
      </c>
      <c r="F55" s="76">
        <f t="shared" si="32"/>
        <v>100491</v>
      </c>
      <c r="G55" s="77">
        <f t="shared" si="32"/>
        <v>2326</v>
      </c>
      <c r="H55" s="78">
        <f t="shared" si="32"/>
        <v>233742.066</v>
      </c>
      <c r="I55" s="79">
        <f t="shared" si="32"/>
        <v>13.2</v>
      </c>
      <c r="J55" s="79" t="str">
        <f t="shared" si="32"/>
        <v>No</v>
      </c>
      <c r="K55" s="79">
        <f t="shared" si="32"/>
        <v>30</v>
      </c>
      <c r="L55" s="79">
        <f t="shared" si="32"/>
        <v>8.9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1.0</v>
      </c>
      <c r="S55" s="30">
        <v>1.0</v>
      </c>
      <c r="T55" s="99">
        <v>1.0</v>
      </c>
      <c r="U55" s="9"/>
      <c r="V55" s="10"/>
      <c r="W55" s="97" t="s">
        <v>92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44661</v>
      </c>
      <c r="B56" s="95">
        <f t="shared" ref="B56:P56" si="34">B55</f>
        <v>104</v>
      </c>
      <c r="C56" s="75" t="str">
        <f t="shared" si="34"/>
        <v>Azar</v>
      </c>
      <c r="D56" s="75" t="str">
        <f t="shared" si="34"/>
        <v>301 SALMON DEL ATLANTICO (SALMO SALAR) </v>
      </c>
      <c r="E56" s="75" t="str">
        <f t="shared" si="34"/>
        <v>1 ADULTOS</v>
      </c>
      <c r="F56" s="76">
        <f t="shared" si="34"/>
        <v>100491</v>
      </c>
      <c r="G56" s="77">
        <f t="shared" si="34"/>
        <v>2326</v>
      </c>
      <c r="H56" s="78">
        <f t="shared" si="34"/>
        <v>233742.066</v>
      </c>
      <c r="I56" s="79">
        <f t="shared" si="34"/>
        <v>13.2</v>
      </c>
      <c r="J56" s="79" t="str">
        <f t="shared" si="34"/>
        <v>No</v>
      </c>
      <c r="K56" s="79">
        <f t="shared" si="34"/>
        <v>30</v>
      </c>
      <c r="L56" s="79">
        <f t="shared" si="34"/>
        <v>8.9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0.0</v>
      </c>
      <c r="S56" s="30">
        <v>0.0</v>
      </c>
      <c r="T56" s="99">
        <v>0.0</v>
      </c>
      <c r="U56" s="9"/>
      <c r="V56" s="10"/>
      <c r="W56" s="97" t="s">
        <v>93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44661</v>
      </c>
      <c r="B57" s="95">
        <f t="shared" ref="B57:P57" si="35">B56</f>
        <v>104</v>
      </c>
      <c r="C57" s="75" t="str">
        <f t="shared" si="35"/>
        <v>Azar</v>
      </c>
      <c r="D57" s="75" t="str">
        <f t="shared" si="35"/>
        <v>301 SALMON DEL ATLANTICO (SALMO SALAR) </v>
      </c>
      <c r="E57" s="75" t="str">
        <f t="shared" si="35"/>
        <v>1 ADULTOS</v>
      </c>
      <c r="F57" s="76">
        <f t="shared" si="35"/>
        <v>100491</v>
      </c>
      <c r="G57" s="77">
        <f t="shared" si="35"/>
        <v>2326</v>
      </c>
      <c r="H57" s="78">
        <f t="shared" si="35"/>
        <v>233742.066</v>
      </c>
      <c r="I57" s="79">
        <f t="shared" si="35"/>
        <v>13.2</v>
      </c>
      <c r="J57" s="79" t="str">
        <f t="shared" si="35"/>
        <v>No</v>
      </c>
      <c r="K57" s="79">
        <f t="shared" si="35"/>
        <v>30</v>
      </c>
      <c r="L57" s="79">
        <f t="shared" si="35"/>
        <v>8.9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94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44661</v>
      </c>
      <c r="B58" s="95">
        <f t="shared" ref="B58:P58" si="36">B57</f>
        <v>104</v>
      </c>
      <c r="C58" s="75" t="str">
        <f t="shared" si="36"/>
        <v>Azar</v>
      </c>
      <c r="D58" s="75" t="str">
        <f t="shared" si="36"/>
        <v>301 SALMON DEL ATLANTICO (SALMO SALAR) </v>
      </c>
      <c r="E58" s="75" t="str">
        <f t="shared" si="36"/>
        <v>1 ADULTOS</v>
      </c>
      <c r="F58" s="76">
        <f t="shared" si="36"/>
        <v>100491</v>
      </c>
      <c r="G58" s="77">
        <f t="shared" si="36"/>
        <v>2326</v>
      </c>
      <c r="H58" s="78">
        <f t="shared" si="36"/>
        <v>233742.066</v>
      </c>
      <c r="I58" s="79">
        <f t="shared" si="36"/>
        <v>13.2</v>
      </c>
      <c r="J58" s="79" t="str">
        <f t="shared" si="36"/>
        <v>No</v>
      </c>
      <c r="K58" s="79">
        <f t="shared" si="36"/>
        <v>30</v>
      </c>
      <c r="L58" s="79">
        <f t="shared" si="36"/>
        <v>8.9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1.0</v>
      </c>
      <c r="S58" s="30">
        <v>1.0</v>
      </c>
      <c r="T58" s="99">
        <v>1.0</v>
      </c>
      <c r="U58" s="9"/>
      <c r="V58" s="10"/>
      <c r="W58" s="97" t="s">
        <v>95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44661</v>
      </c>
      <c r="B59" s="95">
        <f t="shared" ref="B59:P59" si="37">B58</f>
        <v>104</v>
      </c>
      <c r="C59" s="75" t="str">
        <f t="shared" si="37"/>
        <v>Azar</v>
      </c>
      <c r="D59" s="75" t="str">
        <f t="shared" si="37"/>
        <v>301 SALMON DEL ATLANTICO (SALMO SALAR) </v>
      </c>
      <c r="E59" s="75" t="str">
        <f t="shared" si="37"/>
        <v>1 ADULTOS</v>
      </c>
      <c r="F59" s="76">
        <f t="shared" si="37"/>
        <v>100491</v>
      </c>
      <c r="G59" s="77">
        <f t="shared" si="37"/>
        <v>2326</v>
      </c>
      <c r="H59" s="78">
        <f t="shared" si="37"/>
        <v>233742.066</v>
      </c>
      <c r="I59" s="79">
        <f t="shared" si="37"/>
        <v>13.2</v>
      </c>
      <c r="J59" s="79" t="str">
        <f t="shared" si="37"/>
        <v>No</v>
      </c>
      <c r="K59" s="79">
        <f t="shared" si="37"/>
        <v>30</v>
      </c>
      <c r="L59" s="79">
        <f t="shared" si="37"/>
        <v>8.9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1.0</v>
      </c>
      <c r="S59" s="30">
        <v>0.0</v>
      </c>
      <c r="T59" s="99">
        <v>0.0</v>
      </c>
      <c r="U59" s="9"/>
      <c r="V59" s="10"/>
      <c r="W59" s="97" t="s">
        <v>96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44661</v>
      </c>
      <c r="B60" s="95">
        <f t="shared" ref="B60:P60" si="38">B59</f>
        <v>104</v>
      </c>
      <c r="C60" s="75" t="str">
        <f t="shared" si="38"/>
        <v>Azar</v>
      </c>
      <c r="D60" s="75" t="str">
        <f t="shared" si="38"/>
        <v>301 SALMON DEL ATLANTICO (SALMO SALAR) </v>
      </c>
      <c r="E60" s="75" t="str">
        <f t="shared" si="38"/>
        <v>1 ADULTOS</v>
      </c>
      <c r="F60" s="76">
        <f t="shared" si="38"/>
        <v>100491</v>
      </c>
      <c r="G60" s="77">
        <f t="shared" si="38"/>
        <v>2326</v>
      </c>
      <c r="H60" s="78">
        <f t="shared" si="38"/>
        <v>233742.066</v>
      </c>
      <c r="I60" s="79">
        <f t="shared" si="38"/>
        <v>13.2</v>
      </c>
      <c r="J60" s="79" t="str">
        <f t="shared" si="38"/>
        <v>No</v>
      </c>
      <c r="K60" s="79">
        <f t="shared" si="38"/>
        <v>30</v>
      </c>
      <c r="L60" s="79">
        <f t="shared" si="38"/>
        <v>8.9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0.0</v>
      </c>
      <c r="S60" s="30">
        <v>1.0</v>
      </c>
      <c r="T60" s="99">
        <v>1.0</v>
      </c>
      <c r="U60" s="9"/>
      <c r="V60" s="10"/>
      <c r="W60" s="97" t="s">
        <v>97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44661</v>
      </c>
      <c r="B61" s="95">
        <f t="shared" ref="B61:P61" si="39">B60</f>
        <v>104</v>
      </c>
      <c r="C61" s="75" t="str">
        <f t="shared" si="39"/>
        <v>Azar</v>
      </c>
      <c r="D61" s="75" t="str">
        <f t="shared" si="39"/>
        <v>301 SALMON DEL ATLANTICO (SALMO SALAR) </v>
      </c>
      <c r="E61" s="75" t="str">
        <f t="shared" si="39"/>
        <v>1 ADULTOS</v>
      </c>
      <c r="F61" s="76">
        <f t="shared" si="39"/>
        <v>100491</v>
      </c>
      <c r="G61" s="77">
        <f t="shared" si="39"/>
        <v>2326</v>
      </c>
      <c r="H61" s="78">
        <f t="shared" si="39"/>
        <v>233742.066</v>
      </c>
      <c r="I61" s="79">
        <f t="shared" si="39"/>
        <v>13.2</v>
      </c>
      <c r="J61" s="79" t="str">
        <f t="shared" si="39"/>
        <v>No</v>
      </c>
      <c r="K61" s="79">
        <f t="shared" si="39"/>
        <v>30</v>
      </c>
      <c r="L61" s="79">
        <f t="shared" si="39"/>
        <v>8.9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0.0</v>
      </c>
      <c r="S61" s="30">
        <v>0.0</v>
      </c>
      <c r="T61" s="99">
        <v>0.0</v>
      </c>
      <c r="U61" s="9"/>
      <c r="V61" s="10"/>
      <c r="W61" s="97" t="s">
        <v>98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44661</v>
      </c>
      <c r="B62" s="95">
        <f t="shared" ref="B62:P62" si="40">B61</f>
        <v>104</v>
      </c>
      <c r="C62" s="75" t="str">
        <f t="shared" si="40"/>
        <v>Azar</v>
      </c>
      <c r="D62" s="75" t="str">
        <f t="shared" si="40"/>
        <v>301 SALMON DEL ATLANTICO (SALMO SALAR) </v>
      </c>
      <c r="E62" s="75" t="str">
        <f t="shared" si="40"/>
        <v>1 ADULTOS</v>
      </c>
      <c r="F62" s="76">
        <f t="shared" si="40"/>
        <v>100491</v>
      </c>
      <c r="G62" s="77">
        <f t="shared" si="40"/>
        <v>2326</v>
      </c>
      <c r="H62" s="78">
        <f t="shared" si="40"/>
        <v>233742.066</v>
      </c>
      <c r="I62" s="79">
        <f t="shared" si="40"/>
        <v>13.2</v>
      </c>
      <c r="J62" s="79" t="str">
        <f t="shared" si="40"/>
        <v>No</v>
      </c>
      <c r="K62" s="79">
        <f t="shared" si="40"/>
        <v>30</v>
      </c>
      <c r="L62" s="79">
        <f t="shared" si="40"/>
        <v>8.9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0.0</v>
      </c>
      <c r="T62" s="99">
        <v>0.0</v>
      </c>
      <c r="U62" s="9"/>
      <c r="V62" s="10"/>
      <c r="W62" s="97" t="s">
        <v>99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44661</v>
      </c>
      <c r="B63" s="95">
        <f t="shared" ref="B63:P63" si="41">B62</f>
        <v>104</v>
      </c>
      <c r="C63" s="75" t="str">
        <f t="shared" si="41"/>
        <v>Azar</v>
      </c>
      <c r="D63" s="75" t="str">
        <f t="shared" si="41"/>
        <v>301 SALMON DEL ATLANTICO (SALMO SALAR) </v>
      </c>
      <c r="E63" s="75" t="str">
        <f t="shared" si="41"/>
        <v>1 ADULTOS</v>
      </c>
      <c r="F63" s="76">
        <f t="shared" si="41"/>
        <v>100491</v>
      </c>
      <c r="G63" s="77">
        <f t="shared" si="41"/>
        <v>2326</v>
      </c>
      <c r="H63" s="78">
        <f t="shared" si="41"/>
        <v>233742.066</v>
      </c>
      <c r="I63" s="79">
        <f t="shared" si="41"/>
        <v>13.2</v>
      </c>
      <c r="J63" s="79" t="str">
        <f t="shared" si="41"/>
        <v>No</v>
      </c>
      <c r="K63" s="79">
        <f t="shared" si="41"/>
        <v>30</v>
      </c>
      <c r="L63" s="79">
        <f t="shared" si="41"/>
        <v>8.9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0.0</v>
      </c>
      <c r="S63" s="30">
        <v>0.0</v>
      </c>
      <c r="T63" s="99">
        <v>0.0</v>
      </c>
      <c r="U63" s="9"/>
      <c r="V63" s="10"/>
      <c r="W63" s="97" t="s">
        <v>100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44661</v>
      </c>
      <c r="B64" s="74">
        <f t="shared" ref="B64:P64" si="42">B63</f>
        <v>104</v>
      </c>
      <c r="C64" s="84" t="str">
        <f t="shared" si="42"/>
        <v>Azar</v>
      </c>
      <c r="D64" s="84" t="str">
        <f t="shared" si="42"/>
        <v>301 SALMON DEL ATLANTICO (SALMO SALAR) </v>
      </c>
      <c r="E64" s="84" t="str">
        <f t="shared" si="42"/>
        <v>1 ADULTOS</v>
      </c>
      <c r="F64" s="85">
        <f t="shared" si="42"/>
        <v>100491</v>
      </c>
      <c r="G64" s="86">
        <f t="shared" si="42"/>
        <v>2326</v>
      </c>
      <c r="H64" s="87">
        <f t="shared" si="42"/>
        <v>233742.066</v>
      </c>
      <c r="I64" s="88">
        <f t="shared" si="42"/>
        <v>13.2</v>
      </c>
      <c r="J64" s="88" t="str">
        <f t="shared" si="42"/>
        <v>No</v>
      </c>
      <c r="K64" s="88">
        <f t="shared" si="42"/>
        <v>30</v>
      </c>
      <c r="L64" s="88">
        <f t="shared" si="42"/>
        <v>8.9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68</v>
      </c>
      <c r="R64" s="101">
        <v>0.0</v>
      </c>
      <c r="S64" s="101">
        <v>0.0</v>
      </c>
      <c r="T64" s="102">
        <v>0.0</v>
      </c>
      <c r="U64" s="9"/>
      <c r="V64" s="10"/>
      <c r="W64" s="97" t="s">
        <v>101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44</v>
      </c>
      <c r="B65" s="54" t="s">
        <v>45</v>
      </c>
      <c r="C65" s="54" t="s">
        <v>46</v>
      </c>
      <c r="D65" s="54" t="s">
        <v>47</v>
      </c>
      <c r="E65" s="54" t="s">
        <v>48</v>
      </c>
      <c r="F65" s="54" t="s">
        <v>49</v>
      </c>
      <c r="G65" s="54" t="s">
        <v>50</v>
      </c>
      <c r="H65" s="55" t="s">
        <v>51</v>
      </c>
      <c r="I65" s="54" t="s">
        <v>52</v>
      </c>
      <c r="J65" s="54" t="s">
        <v>53</v>
      </c>
      <c r="K65" s="54" t="s">
        <v>54</v>
      </c>
      <c r="L65" s="54" t="s">
        <v>55</v>
      </c>
      <c r="M65" s="56" t="s">
        <v>56</v>
      </c>
      <c r="N65" s="54" t="s">
        <v>57</v>
      </c>
      <c r="O65" s="54" t="s">
        <v>58</v>
      </c>
      <c r="P65" s="56" t="s">
        <v>59</v>
      </c>
      <c r="Q65" s="53" t="s">
        <v>60</v>
      </c>
      <c r="R65" s="54" t="s">
        <v>61</v>
      </c>
      <c r="S65" s="54" t="s">
        <v>62</v>
      </c>
      <c r="T65" s="57" t="s">
        <v>63</v>
      </c>
      <c r="U65" s="58"/>
      <c r="V65" s="59"/>
      <c r="W65" s="97" t="s">
        <v>102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v>44661.0</v>
      </c>
      <c r="B66" s="62">
        <v>105.0</v>
      </c>
      <c r="C66" s="63" t="s">
        <v>2</v>
      </c>
      <c r="D66" s="64" t="s">
        <v>7</v>
      </c>
      <c r="E66" s="63" t="s">
        <v>64</v>
      </c>
      <c r="F66" s="63">
        <v>100581.0</v>
      </c>
      <c r="G66" s="63">
        <v>2629.5</v>
      </c>
      <c r="H66" s="67">
        <f>+(F66*G66)/1000</f>
        <v>264477.7395</v>
      </c>
      <c r="I66" s="68">
        <v>13.2</v>
      </c>
      <c r="J66" s="68" t="s">
        <v>37</v>
      </c>
      <c r="K66" s="68">
        <v>30.0</v>
      </c>
      <c r="L66" s="69">
        <v>10.1</v>
      </c>
      <c r="M66" s="68" t="s">
        <v>37</v>
      </c>
      <c r="N66" s="68" t="s">
        <v>37</v>
      </c>
      <c r="O66" s="68" t="s">
        <v>37</v>
      </c>
      <c r="P66" s="68" t="s">
        <v>26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103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44661</v>
      </c>
      <c r="B67" s="95">
        <f t="shared" ref="B67:P67" si="43">B66</f>
        <v>105</v>
      </c>
      <c r="C67" s="75" t="str">
        <f t="shared" si="43"/>
        <v>Azar</v>
      </c>
      <c r="D67" s="75" t="str">
        <f t="shared" si="43"/>
        <v>301 SALMON DEL ATLANTICO (SALMO SALAR) </v>
      </c>
      <c r="E67" s="75" t="str">
        <f t="shared" si="43"/>
        <v>1 ADULTOS</v>
      </c>
      <c r="F67" s="95">
        <f t="shared" si="43"/>
        <v>100581</v>
      </c>
      <c r="G67" s="79">
        <f t="shared" si="43"/>
        <v>2629.5</v>
      </c>
      <c r="H67" s="78">
        <f t="shared" si="43"/>
        <v>264477.7395</v>
      </c>
      <c r="I67" s="79">
        <f t="shared" si="43"/>
        <v>13.2</v>
      </c>
      <c r="J67" s="79" t="str">
        <f t="shared" si="43"/>
        <v>No</v>
      </c>
      <c r="K67" s="79">
        <f t="shared" si="43"/>
        <v>30</v>
      </c>
      <c r="L67" s="79">
        <f t="shared" si="43"/>
        <v>10.1</v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>
        <v>1.0</v>
      </c>
      <c r="S67" s="30">
        <v>1.0</v>
      </c>
      <c r="T67" s="99">
        <v>1.0</v>
      </c>
      <c r="U67" s="9"/>
      <c r="V67" s="10"/>
      <c r="W67" s="97" t="s">
        <v>104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44661</v>
      </c>
      <c r="B68" s="95">
        <f t="shared" ref="B68:P68" si="45">B67</f>
        <v>105</v>
      </c>
      <c r="C68" s="75" t="str">
        <f t="shared" si="45"/>
        <v>Azar</v>
      </c>
      <c r="D68" s="75" t="str">
        <f t="shared" si="45"/>
        <v>301 SALMON DEL ATLANTICO (SALMO SALAR) </v>
      </c>
      <c r="E68" s="75" t="str">
        <f t="shared" si="45"/>
        <v>1 ADULTOS</v>
      </c>
      <c r="F68" s="95">
        <f t="shared" si="45"/>
        <v>100581</v>
      </c>
      <c r="G68" s="79">
        <f t="shared" si="45"/>
        <v>2629.5</v>
      </c>
      <c r="H68" s="78">
        <f t="shared" si="45"/>
        <v>264477.7395</v>
      </c>
      <c r="I68" s="79">
        <f t="shared" si="45"/>
        <v>13.2</v>
      </c>
      <c r="J68" s="79" t="str">
        <f t="shared" si="45"/>
        <v>No</v>
      </c>
      <c r="K68" s="79">
        <f t="shared" si="45"/>
        <v>30</v>
      </c>
      <c r="L68" s="79">
        <f t="shared" si="45"/>
        <v>10.1</v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>
        <v>0.0</v>
      </c>
      <c r="S68" s="30">
        <v>0.0</v>
      </c>
      <c r="T68" s="99">
        <v>0.0</v>
      </c>
      <c r="U68" s="9"/>
      <c r="V68" s="10"/>
      <c r="W68" s="97" t="s">
        <v>105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44661</v>
      </c>
      <c r="B69" s="95">
        <f t="shared" ref="B69:P69" si="46">B68</f>
        <v>105</v>
      </c>
      <c r="C69" s="75" t="str">
        <f t="shared" si="46"/>
        <v>Azar</v>
      </c>
      <c r="D69" s="75" t="str">
        <f t="shared" si="46"/>
        <v>301 SALMON DEL ATLANTICO (SALMO SALAR) </v>
      </c>
      <c r="E69" s="75" t="str">
        <f t="shared" si="46"/>
        <v>1 ADULTOS</v>
      </c>
      <c r="F69" s="95">
        <f t="shared" si="46"/>
        <v>100581</v>
      </c>
      <c r="G69" s="79">
        <f t="shared" si="46"/>
        <v>2629.5</v>
      </c>
      <c r="H69" s="78">
        <f t="shared" si="46"/>
        <v>264477.7395</v>
      </c>
      <c r="I69" s="79">
        <f t="shared" si="46"/>
        <v>13.2</v>
      </c>
      <c r="J69" s="79" t="str">
        <f t="shared" si="46"/>
        <v>No</v>
      </c>
      <c r="K69" s="79">
        <f t="shared" si="46"/>
        <v>30</v>
      </c>
      <c r="L69" s="79">
        <f t="shared" si="46"/>
        <v>10.1</v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>
        <v>0.0</v>
      </c>
      <c r="S69" s="30">
        <v>0.0</v>
      </c>
      <c r="T69" s="99">
        <v>0.0</v>
      </c>
      <c r="U69" s="9"/>
      <c r="V69" s="10"/>
      <c r="W69" s="97" t="s">
        <v>106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44661</v>
      </c>
      <c r="B70" s="95">
        <f t="shared" ref="B70:P70" si="47">B69</f>
        <v>105</v>
      </c>
      <c r="C70" s="75" t="str">
        <f t="shared" si="47"/>
        <v>Azar</v>
      </c>
      <c r="D70" s="75" t="str">
        <f t="shared" si="47"/>
        <v>301 SALMON DEL ATLANTICO (SALMO SALAR) </v>
      </c>
      <c r="E70" s="75" t="str">
        <f t="shared" si="47"/>
        <v>1 ADULTOS</v>
      </c>
      <c r="F70" s="95">
        <f t="shared" si="47"/>
        <v>100581</v>
      </c>
      <c r="G70" s="79">
        <f t="shared" si="47"/>
        <v>2629.5</v>
      </c>
      <c r="H70" s="78">
        <f t="shared" si="47"/>
        <v>264477.7395</v>
      </c>
      <c r="I70" s="79">
        <f t="shared" si="47"/>
        <v>13.2</v>
      </c>
      <c r="J70" s="79" t="str">
        <f t="shared" si="47"/>
        <v>No</v>
      </c>
      <c r="K70" s="79">
        <f t="shared" si="47"/>
        <v>30</v>
      </c>
      <c r="L70" s="79">
        <f t="shared" si="47"/>
        <v>10.1</v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>
        <v>0.0</v>
      </c>
      <c r="S70" s="30">
        <v>1.0</v>
      </c>
      <c r="T70" s="99">
        <v>1.0</v>
      </c>
      <c r="U70" s="9"/>
      <c r="V70" s="10"/>
      <c r="W70" s="97" t="s">
        <v>107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44661</v>
      </c>
      <c r="B71" s="95">
        <f t="shared" ref="B71:P71" si="48">B70</f>
        <v>105</v>
      </c>
      <c r="C71" s="75" t="str">
        <f t="shared" si="48"/>
        <v>Azar</v>
      </c>
      <c r="D71" s="75" t="str">
        <f t="shared" si="48"/>
        <v>301 SALMON DEL ATLANTICO (SALMO SALAR) </v>
      </c>
      <c r="E71" s="75" t="str">
        <f t="shared" si="48"/>
        <v>1 ADULTOS</v>
      </c>
      <c r="F71" s="95">
        <f t="shared" si="48"/>
        <v>100581</v>
      </c>
      <c r="G71" s="79">
        <f t="shared" si="48"/>
        <v>2629.5</v>
      </c>
      <c r="H71" s="78">
        <f t="shared" si="48"/>
        <v>264477.7395</v>
      </c>
      <c r="I71" s="79">
        <f t="shared" si="48"/>
        <v>13.2</v>
      </c>
      <c r="J71" s="79" t="str">
        <f t="shared" si="48"/>
        <v>No</v>
      </c>
      <c r="K71" s="79">
        <f t="shared" si="48"/>
        <v>30</v>
      </c>
      <c r="L71" s="79">
        <f t="shared" si="48"/>
        <v>10.1</v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>
        <v>1.0</v>
      </c>
      <c r="S71" s="30">
        <v>0.0</v>
      </c>
      <c r="T71" s="99">
        <v>0.0</v>
      </c>
      <c r="U71" s="9"/>
      <c r="V71" s="10"/>
      <c r="W71" s="97" t="s">
        <v>108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44661</v>
      </c>
      <c r="B72" s="95">
        <f t="shared" ref="B72:P72" si="49">B71</f>
        <v>105</v>
      </c>
      <c r="C72" s="75" t="str">
        <f t="shared" si="49"/>
        <v>Azar</v>
      </c>
      <c r="D72" s="75" t="str">
        <f t="shared" si="49"/>
        <v>301 SALMON DEL ATLANTICO (SALMO SALAR) </v>
      </c>
      <c r="E72" s="75" t="str">
        <f t="shared" si="49"/>
        <v>1 ADULTOS</v>
      </c>
      <c r="F72" s="95">
        <f t="shared" si="49"/>
        <v>100581</v>
      </c>
      <c r="G72" s="79">
        <f t="shared" si="49"/>
        <v>2629.5</v>
      </c>
      <c r="H72" s="78">
        <f t="shared" si="49"/>
        <v>264477.7395</v>
      </c>
      <c r="I72" s="79">
        <f t="shared" si="49"/>
        <v>13.2</v>
      </c>
      <c r="J72" s="79" t="str">
        <f t="shared" si="49"/>
        <v>No</v>
      </c>
      <c r="K72" s="79">
        <f t="shared" si="49"/>
        <v>30</v>
      </c>
      <c r="L72" s="79">
        <f t="shared" si="49"/>
        <v>10.1</v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>
        <v>0.0</v>
      </c>
      <c r="S72" s="30">
        <v>1.0</v>
      </c>
      <c r="T72" s="99">
        <v>1.0</v>
      </c>
      <c r="U72" s="9"/>
      <c r="V72" s="10"/>
      <c r="W72" s="97" t="s">
        <v>109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44661</v>
      </c>
      <c r="B73" s="95">
        <f t="shared" ref="B73:P73" si="50">B72</f>
        <v>105</v>
      </c>
      <c r="C73" s="75" t="str">
        <f t="shared" si="50"/>
        <v>Azar</v>
      </c>
      <c r="D73" s="75" t="str">
        <f t="shared" si="50"/>
        <v>301 SALMON DEL ATLANTICO (SALMO SALAR) </v>
      </c>
      <c r="E73" s="75" t="str">
        <f t="shared" si="50"/>
        <v>1 ADULTOS</v>
      </c>
      <c r="F73" s="95">
        <f t="shared" si="50"/>
        <v>100581</v>
      </c>
      <c r="G73" s="79">
        <f t="shared" si="50"/>
        <v>2629.5</v>
      </c>
      <c r="H73" s="78">
        <f t="shared" si="50"/>
        <v>264477.7395</v>
      </c>
      <c r="I73" s="79">
        <f t="shared" si="50"/>
        <v>13.2</v>
      </c>
      <c r="J73" s="79" t="str">
        <f t="shared" si="50"/>
        <v>No</v>
      </c>
      <c r="K73" s="79">
        <f t="shared" si="50"/>
        <v>30</v>
      </c>
      <c r="L73" s="79">
        <f t="shared" si="50"/>
        <v>10.1</v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>
        <v>0.0</v>
      </c>
      <c r="S73" s="30">
        <v>0.0</v>
      </c>
      <c r="T73" s="99">
        <v>0.0</v>
      </c>
      <c r="U73" s="9"/>
      <c r="V73" s="10"/>
      <c r="W73" s="97" t="s">
        <v>110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44661</v>
      </c>
      <c r="B74" s="95">
        <f t="shared" ref="B74:P74" si="51">B73</f>
        <v>105</v>
      </c>
      <c r="C74" s="75" t="str">
        <f t="shared" si="51"/>
        <v>Azar</v>
      </c>
      <c r="D74" s="75" t="str">
        <f t="shared" si="51"/>
        <v>301 SALMON DEL ATLANTICO (SALMO SALAR) </v>
      </c>
      <c r="E74" s="75" t="str">
        <f t="shared" si="51"/>
        <v>1 ADULTOS</v>
      </c>
      <c r="F74" s="95">
        <f t="shared" si="51"/>
        <v>100581</v>
      </c>
      <c r="G74" s="79">
        <f t="shared" si="51"/>
        <v>2629.5</v>
      </c>
      <c r="H74" s="78">
        <f t="shared" si="51"/>
        <v>264477.7395</v>
      </c>
      <c r="I74" s="79">
        <f t="shared" si="51"/>
        <v>13.2</v>
      </c>
      <c r="J74" s="79" t="str">
        <f t="shared" si="51"/>
        <v>No</v>
      </c>
      <c r="K74" s="79">
        <f t="shared" si="51"/>
        <v>30</v>
      </c>
      <c r="L74" s="79">
        <f t="shared" si="51"/>
        <v>10.1</v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>
        <v>0.0</v>
      </c>
      <c r="S74" s="30">
        <v>0.0</v>
      </c>
      <c r="T74" s="99">
        <v>0.0</v>
      </c>
      <c r="U74" s="9"/>
      <c r="V74" s="10"/>
      <c r="W74" s="97" t="s">
        <v>111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44661</v>
      </c>
      <c r="B75" s="95">
        <f t="shared" ref="B75:P75" si="52">B74</f>
        <v>105</v>
      </c>
      <c r="C75" s="75" t="str">
        <f t="shared" si="52"/>
        <v>Azar</v>
      </c>
      <c r="D75" s="75" t="str">
        <f t="shared" si="52"/>
        <v>301 SALMON DEL ATLANTICO (SALMO SALAR) </v>
      </c>
      <c r="E75" s="75" t="str">
        <f t="shared" si="52"/>
        <v>1 ADULTOS</v>
      </c>
      <c r="F75" s="95">
        <f t="shared" si="52"/>
        <v>100581</v>
      </c>
      <c r="G75" s="79">
        <f t="shared" si="52"/>
        <v>2629.5</v>
      </c>
      <c r="H75" s="78">
        <f t="shared" si="52"/>
        <v>264477.7395</v>
      </c>
      <c r="I75" s="79">
        <f t="shared" si="52"/>
        <v>13.2</v>
      </c>
      <c r="J75" s="79" t="str">
        <f t="shared" si="52"/>
        <v>No</v>
      </c>
      <c r="K75" s="79">
        <f t="shared" si="52"/>
        <v>30</v>
      </c>
      <c r="L75" s="79">
        <f t="shared" si="52"/>
        <v>10.1</v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>
        <v>0.0</v>
      </c>
      <c r="S75" s="30">
        <v>0.0</v>
      </c>
      <c r="T75" s="99">
        <v>0.0</v>
      </c>
      <c r="U75" s="9"/>
      <c r="V75" s="10"/>
      <c r="W75" s="97" t="s">
        <v>112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44661</v>
      </c>
      <c r="B76" s="74">
        <f t="shared" ref="B76:P76" si="53">B75</f>
        <v>105</v>
      </c>
      <c r="C76" s="84" t="str">
        <f t="shared" si="53"/>
        <v>Azar</v>
      </c>
      <c r="D76" s="84" t="str">
        <f t="shared" si="53"/>
        <v>301 SALMON DEL ATLANTICO (SALMO SALAR) </v>
      </c>
      <c r="E76" s="84" t="str">
        <f t="shared" si="53"/>
        <v>1 ADULTOS</v>
      </c>
      <c r="F76" s="74">
        <f t="shared" si="53"/>
        <v>100581</v>
      </c>
      <c r="G76" s="88">
        <f t="shared" si="53"/>
        <v>2629.5</v>
      </c>
      <c r="H76" s="87">
        <f t="shared" si="53"/>
        <v>264477.7395</v>
      </c>
      <c r="I76" s="88">
        <f t="shared" si="53"/>
        <v>13.2</v>
      </c>
      <c r="J76" s="88" t="str">
        <f t="shared" si="53"/>
        <v>No</v>
      </c>
      <c r="K76" s="88">
        <f t="shared" si="53"/>
        <v>30</v>
      </c>
      <c r="L76" s="88">
        <f t="shared" si="53"/>
        <v>10.1</v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68</v>
      </c>
      <c r="R76" s="101">
        <v>0.0</v>
      </c>
      <c r="S76" s="101">
        <v>0.0</v>
      </c>
      <c r="T76" s="102">
        <v>0.0</v>
      </c>
      <c r="U76" s="9"/>
      <c r="V76" s="10"/>
      <c r="W76" s="97" t="s">
        <v>113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44</v>
      </c>
      <c r="B77" s="54" t="s">
        <v>45</v>
      </c>
      <c r="C77" s="54" t="s">
        <v>46</v>
      </c>
      <c r="D77" s="54" t="s">
        <v>47</v>
      </c>
      <c r="E77" s="54" t="s">
        <v>48</v>
      </c>
      <c r="F77" s="54" t="s">
        <v>49</v>
      </c>
      <c r="G77" s="54" t="s">
        <v>50</v>
      </c>
      <c r="H77" s="55" t="s">
        <v>51</v>
      </c>
      <c r="I77" s="54" t="s">
        <v>52</v>
      </c>
      <c r="J77" s="54" t="s">
        <v>53</v>
      </c>
      <c r="K77" s="54" t="s">
        <v>54</v>
      </c>
      <c r="L77" s="54" t="s">
        <v>55</v>
      </c>
      <c r="M77" s="56" t="s">
        <v>56</v>
      </c>
      <c r="N77" s="54" t="s">
        <v>57</v>
      </c>
      <c r="O77" s="54" t="s">
        <v>58</v>
      </c>
      <c r="P77" s="56" t="s">
        <v>59</v>
      </c>
      <c r="Q77" s="53" t="s">
        <v>60</v>
      </c>
      <c r="R77" s="54" t="s">
        <v>61</v>
      </c>
      <c r="S77" s="54" t="s">
        <v>62</v>
      </c>
      <c r="T77" s="57" t="s">
        <v>63</v>
      </c>
      <c r="U77" s="58"/>
      <c r="V77" s="59"/>
      <c r="W77" s="97" t="s">
        <v>114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v>44661.0</v>
      </c>
      <c r="B78" s="62">
        <v>106.0</v>
      </c>
      <c r="C78" s="63" t="s">
        <v>2</v>
      </c>
      <c r="D78" s="64" t="s">
        <v>7</v>
      </c>
      <c r="E78" s="63" t="s">
        <v>64</v>
      </c>
      <c r="F78" s="63">
        <v>100287.0</v>
      </c>
      <c r="G78" s="63">
        <v>2584.1</v>
      </c>
      <c r="H78" s="67">
        <f>+(F78*G78)/1000</f>
        <v>259151.6367</v>
      </c>
      <c r="I78" s="68">
        <v>13.2</v>
      </c>
      <c r="J78" s="68" t="s">
        <v>37</v>
      </c>
      <c r="K78" s="68">
        <v>30.0</v>
      </c>
      <c r="L78" s="69"/>
      <c r="M78" s="68" t="s">
        <v>37</v>
      </c>
      <c r="N78" s="68" t="s">
        <v>37</v>
      </c>
      <c r="O78" s="68" t="s">
        <v>37</v>
      </c>
      <c r="P78" s="68" t="s">
        <v>26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115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44661</v>
      </c>
      <c r="B79" s="95">
        <f t="shared" ref="B79:P79" si="54">B78</f>
        <v>106</v>
      </c>
      <c r="C79" s="75" t="str">
        <f t="shared" si="54"/>
        <v>Azar</v>
      </c>
      <c r="D79" s="75" t="str">
        <f t="shared" si="54"/>
        <v>301 SALMON DEL ATLANTICO (SALMO SALAR) </v>
      </c>
      <c r="E79" s="75" t="str">
        <f t="shared" si="54"/>
        <v>1 ADULTOS</v>
      </c>
      <c r="F79" s="95">
        <f t="shared" si="54"/>
        <v>100287</v>
      </c>
      <c r="G79" s="79">
        <f t="shared" si="54"/>
        <v>2584.1</v>
      </c>
      <c r="H79" s="78">
        <f t="shared" si="54"/>
        <v>259151.6367</v>
      </c>
      <c r="I79" s="79">
        <f t="shared" si="54"/>
        <v>13.2</v>
      </c>
      <c r="J79" s="79" t="str">
        <f t="shared" si="54"/>
        <v>No</v>
      </c>
      <c r="K79" s="79">
        <f t="shared" si="54"/>
        <v>30</v>
      </c>
      <c r="L79" s="79" t="str">
        <f t="shared" si="54"/>
        <v/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>
        <v>1.0</v>
      </c>
      <c r="S79" s="30">
        <v>1.0</v>
      </c>
      <c r="T79" s="99">
        <v>2.0</v>
      </c>
      <c r="U79" s="9"/>
      <c r="V79" s="10"/>
      <c r="W79" s="97" t="s">
        <v>116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44661</v>
      </c>
      <c r="B80" s="95">
        <f t="shared" ref="B80:P80" si="56">B79</f>
        <v>106</v>
      </c>
      <c r="C80" s="75" t="str">
        <f t="shared" si="56"/>
        <v>Azar</v>
      </c>
      <c r="D80" s="75" t="str">
        <f t="shared" si="56"/>
        <v>301 SALMON DEL ATLANTICO (SALMO SALAR) </v>
      </c>
      <c r="E80" s="75" t="str">
        <f t="shared" si="56"/>
        <v>1 ADULTOS</v>
      </c>
      <c r="F80" s="95">
        <f t="shared" si="56"/>
        <v>100287</v>
      </c>
      <c r="G80" s="79">
        <f t="shared" si="56"/>
        <v>2584.1</v>
      </c>
      <c r="H80" s="78">
        <f t="shared" si="56"/>
        <v>259151.6367</v>
      </c>
      <c r="I80" s="79">
        <f t="shared" si="56"/>
        <v>13.2</v>
      </c>
      <c r="J80" s="79" t="str">
        <f t="shared" si="56"/>
        <v>No</v>
      </c>
      <c r="K80" s="79">
        <f t="shared" si="56"/>
        <v>30</v>
      </c>
      <c r="L80" s="79" t="str">
        <f t="shared" si="56"/>
        <v/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>
        <v>0.0</v>
      </c>
      <c r="S80" s="30">
        <v>0.0</v>
      </c>
      <c r="T80" s="99">
        <v>0.0</v>
      </c>
      <c r="U80" s="9"/>
      <c r="V80" s="10"/>
      <c r="W80" s="97" t="s">
        <v>117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44661</v>
      </c>
      <c r="B81" s="95">
        <f t="shared" ref="B81:P81" si="57">B80</f>
        <v>106</v>
      </c>
      <c r="C81" s="75" t="str">
        <f t="shared" si="57"/>
        <v>Azar</v>
      </c>
      <c r="D81" s="75" t="str">
        <f t="shared" si="57"/>
        <v>301 SALMON DEL ATLANTICO (SALMO SALAR) </v>
      </c>
      <c r="E81" s="75" t="str">
        <f t="shared" si="57"/>
        <v>1 ADULTOS</v>
      </c>
      <c r="F81" s="95">
        <f t="shared" si="57"/>
        <v>100287</v>
      </c>
      <c r="G81" s="79">
        <f t="shared" si="57"/>
        <v>2584.1</v>
      </c>
      <c r="H81" s="78">
        <f t="shared" si="57"/>
        <v>259151.6367</v>
      </c>
      <c r="I81" s="79">
        <f t="shared" si="57"/>
        <v>13.2</v>
      </c>
      <c r="J81" s="79" t="str">
        <f t="shared" si="57"/>
        <v>No</v>
      </c>
      <c r="K81" s="79">
        <f t="shared" si="57"/>
        <v>30</v>
      </c>
      <c r="L81" s="79" t="str">
        <f t="shared" si="57"/>
        <v/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118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44661</v>
      </c>
      <c r="B82" s="95">
        <f t="shared" ref="B82:P82" si="58">B81</f>
        <v>106</v>
      </c>
      <c r="C82" s="75" t="str">
        <f t="shared" si="58"/>
        <v>Azar</v>
      </c>
      <c r="D82" s="75" t="str">
        <f t="shared" si="58"/>
        <v>301 SALMON DEL ATLANTICO (SALMO SALAR) </v>
      </c>
      <c r="E82" s="75" t="str">
        <f t="shared" si="58"/>
        <v>1 ADULTOS</v>
      </c>
      <c r="F82" s="95">
        <f t="shared" si="58"/>
        <v>100287</v>
      </c>
      <c r="G82" s="79">
        <f t="shared" si="58"/>
        <v>2584.1</v>
      </c>
      <c r="H82" s="78">
        <f t="shared" si="58"/>
        <v>259151.6367</v>
      </c>
      <c r="I82" s="79">
        <f t="shared" si="58"/>
        <v>13.2</v>
      </c>
      <c r="J82" s="79" t="str">
        <f t="shared" si="58"/>
        <v>No</v>
      </c>
      <c r="K82" s="79">
        <f t="shared" si="58"/>
        <v>30</v>
      </c>
      <c r="L82" s="79" t="str">
        <f t="shared" si="58"/>
        <v/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>
        <v>0.0</v>
      </c>
      <c r="S82" s="30">
        <v>1.0</v>
      </c>
      <c r="T82" s="99">
        <v>1.0</v>
      </c>
      <c r="U82" s="9"/>
      <c r="V82" s="10"/>
      <c r="W82" s="97" t="s">
        <v>119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44661</v>
      </c>
      <c r="B83" s="95">
        <f t="shared" ref="B83:P83" si="59">B82</f>
        <v>106</v>
      </c>
      <c r="C83" s="75" t="str">
        <f t="shared" si="59"/>
        <v>Azar</v>
      </c>
      <c r="D83" s="75" t="str">
        <f t="shared" si="59"/>
        <v>301 SALMON DEL ATLANTICO (SALMO SALAR) </v>
      </c>
      <c r="E83" s="75" t="str">
        <f t="shared" si="59"/>
        <v>1 ADULTOS</v>
      </c>
      <c r="F83" s="95">
        <f t="shared" si="59"/>
        <v>100287</v>
      </c>
      <c r="G83" s="79">
        <f t="shared" si="59"/>
        <v>2584.1</v>
      </c>
      <c r="H83" s="78">
        <f t="shared" si="59"/>
        <v>259151.6367</v>
      </c>
      <c r="I83" s="79">
        <f t="shared" si="59"/>
        <v>13.2</v>
      </c>
      <c r="J83" s="79" t="str">
        <f t="shared" si="59"/>
        <v>No</v>
      </c>
      <c r="K83" s="79">
        <f t="shared" si="59"/>
        <v>30</v>
      </c>
      <c r="L83" s="79" t="str">
        <f t="shared" si="59"/>
        <v/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120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44661</v>
      </c>
      <c r="B84" s="95">
        <f t="shared" ref="B84:P84" si="60">B83</f>
        <v>106</v>
      </c>
      <c r="C84" s="75" t="str">
        <f t="shared" si="60"/>
        <v>Azar</v>
      </c>
      <c r="D84" s="75" t="str">
        <f t="shared" si="60"/>
        <v>301 SALMON DEL ATLANTICO (SALMO SALAR) </v>
      </c>
      <c r="E84" s="75" t="str">
        <f t="shared" si="60"/>
        <v>1 ADULTOS</v>
      </c>
      <c r="F84" s="95">
        <f t="shared" si="60"/>
        <v>100287</v>
      </c>
      <c r="G84" s="79">
        <f t="shared" si="60"/>
        <v>2584.1</v>
      </c>
      <c r="H84" s="78">
        <f t="shared" si="60"/>
        <v>259151.6367</v>
      </c>
      <c r="I84" s="79">
        <f t="shared" si="60"/>
        <v>13.2</v>
      </c>
      <c r="J84" s="79" t="str">
        <f t="shared" si="60"/>
        <v>No</v>
      </c>
      <c r="K84" s="79">
        <f t="shared" si="60"/>
        <v>30</v>
      </c>
      <c r="L84" s="79" t="str">
        <f t="shared" si="60"/>
        <v/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>
        <v>1.0</v>
      </c>
      <c r="S84" s="30">
        <v>1.0</v>
      </c>
      <c r="T84" s="99">
        <v>1.0</v>
      </c>
      <c r="U84" s="9"/>
      <c r="V84" s="10"/>
      <c r="W84" s="97" t="s">
        <v>121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44661</v>
      </c>
      <c r="B85" s="95">
        <f t="shared" ref="B85:P85" si="61">B84</f>
        <v>106</v>
      </c>
      <c r="C85" s="75" t="str">
        <f t="shared" si="61"/>
        <v>Azar</v>
      </c>
      <c r="D85" s="75" t="str">
        <f t="shared" si="61"/>
        <v>301 SALMON DEL ATLANTICO (SALMO SALAR) </v>
      </c>
      <c r="E85" s="75" t="str">
        <f t="shared" si="61"/>
        <v>1 ADULTOS</v>
      </c>
      <c r="F85" s="95">
        <f t="shared" si="61"/>
        <v>100287</v>
      </c>
      <c r="G85" s="79">
        <f t="shared" si="61"/>
        <v>2584.1</v>
      </c>
      <c r="H85" s="78">
        <f t="shared" si="61"/>
        <v>259151.6367</v>
      </c>
      <c r="I85" s="79">
        <f t="shared" si="61"/>
        <v>13.2</v>
      </c>
      <c r="J85" s="79" t="str">
        <f t="shared" si="61"/>
        <v>No</v>
      </c>
      <c r="K85" s="79">
        <f t="shared" si="61"/>
        <v>30</v>
      </c>
      <c r="L85" s="79" t="str">
        <f t="shared" si="61"/>
        <v/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>
        <v>0.0</v>
      </c>
      <c r="S85" s="30">
        <v>0.0</v>
      </c>
      <c r="T85" s="99">
        <v>0.0</v>
      </c>
      <c r="U85" s="9"/>
      <c r="V85" s="10"/>
      <c r="W85" s="97" t="s">
        <v>122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44661</v>
      </c>
      <c r="B86" s="95">
        <f t="shared" ref="B86:P86" si="62">B85</f>
        <v>106</v>
      </c>
      <c r="C86" s="75" t="str">
        <f t="shared" si="62"/>
        <v>Azar</v>
      </c>
      <c r="D86" s="75" t="str">
        <f t="shared" si="62"/>
        <v>301 SALMON DEL ATLANTICO (SALMO SALAR) </v>
      </c>
      <c r="E86" s="75" t="str">
        <f t="shared" si="62"/>
        <v>1 ADULTOS</v>
      </c>
      <c r="F86" s="95">
        <f t="shared" si="62"/>
        <v>100287</v>
      </c>
      <c r="G86" s="79">
        <f t="shared" si="62"/>
        <v>2584.1</v>
      </c>
      <c r="H86" s="78">
        <f t="shared" si="62"/>
        <v>259151.6367</v>
      </c>
      <c r="I86" s="79">
        <f t="shared" si="62"/>
        <v>13.2</v>
      </c>
      <c r="J86" s="79" t="str">
        <f t="shared" si="62"/>
        <v>No</v>
      </c>
      <c r="K86" s="79">
        <f t="shared" si="62"/>
        <v>30</v>
      </c>
      <c r="L86" s="79" t="str">
        <f t="shared" si="62"/>
        <v/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>
        <v>0.0</v>
      </c>
      <c r="S86" s="30">
        <v>0.0</v>
      </c>
      <c r="T86" s="99">
        <v>0.0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44661</v>
      </c>
      <c r="B87" s="95">
        <f t="shared" ref="B87:P87" si="63">B86</f>
        <v>106</v>
      </c>
      <c r="C87" s="75" t="str">
        <f t="shared" si="63"/>
        <v>Azar</v>
      </c>
      <c r="D87" s="75" t="str">
        <f t="shared" si="63"/>
        <v>301 SALMON DEL ATLANTICO (SALMO SALAR) </v>
      </c>
      <c r="E87" s="75" t="str">
        <f t="shared" si="63"/>
        <v>1 ADULTOS</v>
      </c>
      <c r="F87" s="95">
        <f t="shared" si="63"/>
        <v>100287</v>
      </c>
      <c r="G87" s="79">
        <f t="shared" si="63"/>
        <v>2584.1</v>
      </c>
      <c r="H87" s="78">
        <f t="shared" si="63"/>
        <v>259151.6367</v>
      </c>
      <c r="I87" s="79">
        <f t="shared" si="63"/>
        <v>13.2</v>
      </c>
      <c r="J87" s="79" t="str">
        <f t="shared" si="63"/>
        <v>No</v>
      </c>
      <c r="K87" s="79">
        <f t="shared" si="63"/>
        <v>30</v>
      </c>
      <c r="L87" s="79" t="str">
        <f t="shared" si="63"/>
        <v/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>
        <v>0.0</v>
      </c>
      <c r="S87" s="30">
        <v>0.0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44661</v>
      </c>
      <c r="B88" s="74">
        <f t="shared" ref="B88:P88" si="64">B87</f>
        <v>106</v>
      </c>
      <c r="C88" s="84" t="str">
        <f t="shared" si="64"/>
        <v>Azar</v>
      </c>
      <c r="D88" s="84" t="str">
        <f t="shared" si="64"/>
        <v>301 SALMON DEL ATLANTICO (SALMO SALAR) </v>
      </c>
      <c r="E88" s="84" t="str">
        <f t="shared" si="64"/>
        <v>1 ADULTOS</v>
      </c>
      <c r="F88" s="74">
        <f t="shared" si="64"/>
        <v>100287</v>
      </c>
      <c r="G88" s="88">
        <f t="shared" si="64"/>
        <v>2584.1</v>
      </c>
      <c r="H88" s="87">
        <f t="shared" si="64"/>
        <v>259151.6367</v>
      </c>
      <c r="I88" s="88">
        <f t="shared" si="64"/>
        <v>13.2</v>
      </c>
      <c r="J88" s="88" t="str">
        <f t="shared" si="64"/>
        <v>No</v>
      </c>
      <c r="K88" s="88">
        <f t="shared" si="64"/>
        <v>30</v>
      </c>
      <c r="L88" s="88" t="str">
        <f t="shared" si="64"/>
        <v/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68</v>
      </c>
      <c r="R88" s="101">
        <v>0.0</v>
      </c>
      <c r="S88" s="101">
        <v>0.0</v>
      </c>
      <c r="T88" s="102">
        <v>0.0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44</v>
      </c>
      <c r="B89" s="54" t="s">
        <v>45</v>
      </c>
      <c r="C89" s="54" t="s">
        <v>46</v>
      </c>
      <c r="D89" s="54" t="s">
        <v>47</v>
      </c>
      <c r="E89" s="54" t="s">
        <v>48</v>
      </c>
      <c r="F89" s="54" t="s">
        <v>49</v>
      </c>
      <c r="G89" s="54" t="s">
        <v>50</v>
      </c>
      <c r="H89" s="55" t="s">
        <v>51</v>
      </c>
      <c r="I89" s="54" t="s">
        <v>52</v>
      </c>
      <c r="J89" s="54" t="s">
        <v>53</v>
      </c>
      <c r="K89" s="54" t="s">
        <v>54</v>
      </c>
      <c r="L89" s="54" t="s">
        <v>55</v>
      </c>
      <c r="M89" s="56" t="s">
        <v>56</v>
      </c>
      <c r="N89" s="54" t="s">
        <v>57</v>
      </c>
      <c r="O89" s="54" t="s">
        <v>58</v>
      </c>
      <c r="P89" s="56" t="s">
        <v>59</v>
      </c>
      <c r="Q89" s="53" t="s">
        <v>60</v>
      </c>
      <c r="R89" s="54" t="s">
        <v>61</v>
      </c>
      <c r="S89" s="54" t="s">
        <v>62</v>
      </c>
      <c r="T89" s="57" t="s">
        <v>63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68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44</v>
      </c>
      <c r="B101" s="54" t="s">
        <v>45</v>
      </c>
      <c r="C101" s="54" t="s">
        <v>46</v>
      </c>
      <c r="D101" s="54" t="s">
        <v>47</v>
      </c>
      <c r="E101" s="54" t="s">
        <v>48</v>
      </c>
      <c r="F101" s="54" t="s">
        <v>49</v>
      </c>
      <c r="G101" s="54" t="s">
        <v>50</v>
      </c>
      <c r="H101" s="55" t="s">
        <v>51</v>
      </c>
      <c r="I101" s="54" t="s">
        <v>52</v>
      </c>
      <c r="J101" s="54" t="s">
        <v>53</v>
      </c>
      <c r="K101" s="54" t="s">
        <v>54</v>
      </c>
      <c r="L101" s="54" t="s">
        <v>55</v>
      </c>
      <c r="M101" s="56" t="s">
        <v>56</v>
      </c>
      <c r="N101" s="54" t="s">
        <v>57</v>
      </c>
      <c r="O101" s="54" t="s">
        <v>58</v>
      </c>
      <c r="P101" s="56" t="s">
        <v>59</v>
      </c>
      <c r="Q101" s="53" t="s">
        <v>60</v>
      </c>
      <c r="R101" s="54" t="s">
        <v>61</v>
      </c>
      <c r="S101" s="54" t="s">
        <v>62</v>
      </c>
      <c r="T101" s="57" t="s">
        <v>63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68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114"/>
      <c r="B115" s="114"/>
      <c r="C115" s="114"/>
      <c r="D115" s="114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5"/>
      <c r="B116" s="115"/>
      <c r="C116" s="115"/>
      <c r="D116" s="115"/>
      <c r="E116" s="116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7"/>
      <c r="B117" s="117"/>
      <c r="C117" s="117"/>
      <c r="D117" s="117"/>
      <c r="E117" s="117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8" t="s">
        <v>123</v>
      </c>
      <c r="B118" s="119"/>
      <c r="C118" s="119"/>
      <c r="D118" s="119"/>
      <c r="E118" s="119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9"/>
      <c r="B119" s="119"/>
      <c r="C119" s="119"/>
      <c r="D119" s="119"/>
      <c r="E119" s="119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20" t="s">
        <v>124</v>
      </c>
      <c r="B120" s="121"/>
      <c r="C120" s="121"/>
      <c r="D120" s="119"/>
      <c r="E120" s="119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2" t="s">
        <v>125</v>
      </c>
      <c r="B121" s="123" t="s">
        <v>126</v>
      </c>
      <c r="C121" s="124"/>
      <c r="D121" s="125"/>
      <c r="E121" s="125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6" t="s">
        <v>127</v>
      </c>
      <c r="B122" s="127">
        <v>0.0</v>
      </c>
      <c r="C122" s="127"/>
      <c r="D122" s="119"/>
      <c r="E122" s="119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6" t="s">
        <v>128</v>
      </c>
      <c r="B123" s="127">
        <v>0.0</v>
      </c>
      <c r="C123" s="127"/>
      <c r="D123" s="119"/>
      <c r="E123" s="119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9"/>
      <c r="B124" s="119"/>
      <c r="C124" s="119"/>
      <c r="D124" s="119"/>
      <c r="E124" s="119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8" t="s">
        <v>129</v>
      </c>
      <c r="B125" s="119"/>
      <c r="C125" s="119"/>
      <c r="D125" s="119"/>
      <c r="E125" s="119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9" t="s">
        <v>44</v>
      </c>
      <c r="C2" s="129" t="s">
        <v>45</v>
      </c>
      <c r="D2" s="129" t="s">
        <v>61</v>
      </c>
      <c r="E2" s="129" t="s">
        <v>62</v>
      </c>
      <c r="F2" s="129" t="s">
        <v>63</v>
      </c>
      <c r="G2" s="129" t="s">
        <v>130</v>
      </c>
    </row>
    <row r="3">
      <c r="B3" s="130">
        <f>+'Planilla caligus SIFA'!A18</f>
        <v>44661</v>
      </c>
      <c r="C3" s="131">
        <f>+'Planilla caligus SIFA'!B18</f>
        <v>101</v>
      </c>
      <c r="D3" s="132">
        <f>+BITACORA!D16</f>
        <v>0.2</v>
      </c>
      <c r="E3" s="132">
        <f>+BITACORA!E16</f>
        <v>0.2</v>
      </c>
      <c r="F3" s="132">
        <f>+BITACORA!F16</f>
        <v>0.3</v>
      </c>
      <c r="G3" s="132">
        <f>+BITACORA!G16</f>
        <v>0.5</v>
      </c>
    </row>
    <row r="4">
      <c r="B4" s="130">
        <f>+'Planilla caligus SIFA'!A30</f>
        <v>44661</v>
      </c>
      <c r="C4" s="131">
        <f>+'Planilla caligus SIFA'!B30</f>
        <v>102</v>
      </c>
      <c r="D4" s="132">
        <f>+BITACORA!J16</f>
        <v>0.1</v>
      </c>
      <c r="E4" s="132">
        <f>+BITACORA!K16</f>
        <v>0.3</v>
      </c>
      <c r="F4" s="132">
        <f>+BITACORA!L16</f>
        <v>0.4</v>
      </c>
      <c r="G4" s="132">
        <f>+BITACORA!M16</f>
        <v>0.7</v>
      </c>
    </row>
    <row r="5">
      <c r="B5" s="130">
        <f>+'Planilla caligus SIFA'!A42</f>
        <v>44661</v>
      </c>
      <c r="C5" s="131">
        <f>+'Planilla caligus SIFA'!B42</f>
        <v>103</v>
      </c>
      <c r="D5" s="132">
        <f>+BITACORA!P16</f>
        <v>0.2</v>
      </c>
      <c r="E5" s="132">
        <f>+BITACORA!Q16</f>
        <v>0.4</v>
      </c>
      <c r="F5" s="132">
        <f>+BITACORA!R16</f>
        <v>0.4</v>
      </c>
      <c r="G5" s="132">
        <f>+BITACORA!S16</f>
        <v>0.8</v>
      </c>
    </row>
    <row r="6">
      <c r="B6" s="130">
        <f>+'Planilla caligus SIFA'!A54</f>
        <v>44661</v>
      </c>
      <c r="C6" s="131">
        <f>+'Planilla caligus SIFA'!B54</f>
        <v>104</v>
      </c>
      <c r="D6" s="132">
        <f>+BITACORA!D31</f>
        <v>0.3</v>
      </c>
      <c r="E6" s="132">
        <f>+BITACORA!E31</f>
        <v>0.4</v>
      </c>
      <c r="F6" s="132">
        <f>+BITACORA!F31</f>
        <v>0.3</v>
      </c>
      <c r="G6" s="132">
        <f>+BITACORA!G31</f>
        <v>0.7</v>
      </c>
    </row>
    <row r="7">
      <c r="B7" s="130">
        <f>+'Planilla caligus SIFA'!A66</f>
        <v>44661</v>
      </c>
      <c r="C7" s="131">
        <f>+'Planilla caligus SIFA'!B66</f>
        <v>105</v>
      </c>
      <c r="D7" s="132">
        <f>+BITACORA!J31</f>
        <v>0.2</v>
      </c>
      <c r="E7" s="132">
        <f>+BITACORA!K31</f>
        <v>0.3</v>
      </c>
      <c r="F7" s="132">
        <f>+BITACORA!L31</f>
        <v>0.3</v>
      </c>
      <c r="G7" s="132">
        <f>+BITACORA!M31</f>
        <v>0.6</v>
      </c>
    </row>
    <row r="8">
      <c r="B8" s="130">
        <f>+'Planilla caligus SIFA'!A78</f>
        <v>44661</v>
      </c>
      <c r="C8" s="131">
        <f>+'Planilla caligus SIFA'!B78</f>
        <v>106</v>
      </c>
      <c r="D8" s="132">
        <f>+BITACORA!P31</f>
        <v>0.2</v>
      </c>
      <c r="E8" s="132">
        <f>+BITACORA!Q31</f>
        <v>0.3</v>
      </c>
      <c r="F8" s="132">
        <f>+BITACORA!R31</f>
        <v>0.4</v>
      </c>
      <c r="G8" s="132">
        <f>+BITACORA!S31</f>
        <v>0.7</v>
      </c>
    </row>
    <row r="9">
      <c r="B9" s="59"/>
      <c r="C9" s="133"/>
      <c r="D9" s="134">
        <f t="shared" ref="D9:G9" si="1">AVERAGE(D3:D6)</f>
        <v>0.2</v>
      </c>
      <c r="E9" s="134">
        <f t="shared" si="1"/>
        <v>0.325</v>
      </c>
      <c r="F9" s="134">
        <f t="shared" si="1"/>
        <v>0.35</v>
      </c>
      <c r="G9" s="134">
        <f t="shared" si="1"/>
        <v>0.675</v>
      </c>
    </row>
    <row r="13">
      <c r="G13" s="135" t="s">
        <v>131</v>
      </c>
    </row>
    <row r="14">
      <c r="G14" s="135">
        <v>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6.29"/>
    <col customWidth="1" min="4" max="4" width="9.0"/>
    <col customWidth="1" min="5" max="5" width="11.0"/>
    <col customWidth="1" min="6" max="6" width="11.57"/>
    <col customWidth="1" min="7" max="7" width="7.86"/>
    <col customWidth="1" min="8" max="8" width="2.14"/>
    <col customWidth="1" min="9" max="9" width="7.29"/>
    <col customWidth="1" min="10" max="10" width="7.86"/>
    <col customWidth="1" min="11" max="11" width="11.14"/>
    <col customWidth="1" min="12" max="12" width="10.71"/>
    <col customWidth="1" min="13" max="13" width="7.29"/>
    <col customWidth="1" min="14" max="14" width="2.14"/>
    <col customWidth="1" min="15" max="15" width="7.86"/>
    <col customWidth="1" min="16" max="16" width="8.57"/>
    <col customWidth="1" min="17" max="17" width="11.14"/>
    <col customWidth="1" min="18" max="18" width="10.0"/>
    <col customWidth="1" min="19" max="19" width="7.57"/>
    <col customWidth="1" min="20" max="26" width="10.71"/>
  </cols>
  <sheetData>
    <row r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ht="15.0" customHeight="1">
      <c r="A2" s="136"/>
      <c r="B2" s="136"/>
      <c r="C2" s="137" t="str">
        <f>+'Planilla caligus SIFA'!B9</f>
        <v>Semana 14 (4-ABR-2022 al 10-ABR-2022)</v>
      </c>
      <c r="G2" s="138"/>
      <c r="H2" s="138"/>
      <c r="I2" s="138"/>
      <c r="J2" s="138"/>
      <c r="K2" s="138"/>
      <c r="L2" s="138"/>
      <c r="M2" s="138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>
      <c r="A3" s="136"/>
      <c r="B3" s="136"/>
      <c r="C3" s="139" t="s">
        <v>132</v>
      </c>
      <c r="D3" s="139">
        <f>+'Planilla caligus SIFA'!B18</f>
        <v>101</v>
      </c>
      <c r="E3" s="140">
        <f>+'Planilla caligus SIFA'!A18</f>
        <v>44661</v>
      </c>
      <c r="F3" s="138"/>
      <c r="G3" s="138"/>
      <c r="H3" s="138"/>
      <c r="I3" s="141" t="s">
        <v>132</v>
      </c>
      <c r="J3" s="141">
        <f>+'Planilla caligus SIFA'!B30</f>
        <v>102</v>
      </c>
      <c r="K3" s="140">
        <f>+'Planilla caligus SIFA'!A30</f>
        <v>44661</v>
      </c>
      <c r="L3" s="138"/>
      <c r="M3" s="138"/>
      <c r="N3" s="136"/>
      <c r="O3" s="141" t="s">
        <v>132</v>
      </c>
      <c r="P3" s="141">
        <f>+'Planilla caligus SIFA'!B42</f>
        <v>103</v>
      </c>
      <c r="Q3" s="140">
        <f>+'Planilla caligus SIFA'!A42</f>
        <v>44661</v>
      </c>
      <c r="R3" s="138"/>
      <c r="S3" s="138"/>
      <c r="T3" s="136"/>
      <c r="U3" s="136"/>
      <c r="V3" s="136"/>
      <c r="W3" s="136"/>
      <c r="X3" s="136"/>
      <c r="Y3" s="136"/>
      <c r="Z3" s="136"/>
    </row>
    <row r="4">
      <c r="A4" s="136"/>
      <c r="B4" s="136"/>
      <c r="C4" s="141" t="s">
        <v>133</v>
      </c>
      <c r="D4" s="141" t="s">
        <v>61</v>
      </c>
      <c r="E4" s="141" t="s">
        <v>62</v>
      </c>
      <c r="F4" s="141" t="s">
        <v>63</v>
      </c>
      <c r="G4" s="141" t="s">
        <v>134</v>
      </c>
      <c r="H4" s="138"/>
      <c r="I4" s="141" t="s">
        <v>133</v>
      </c>
      <c r="J4" s="141" t="s">
        <v>61</v>
      </c>
      <c r="K4" s="141" t="s">
        <v>62</v>
      </c>
      <c r="L4" s="141" t="s">
        <v>63</v>
      </c>
      <c r="M4" s="141" t="s">
        <v>134</v>
      </c>
      <c r="N4" s="136"/>
      <c r="O4" s="141" t="s">
        <v>133</v>
      </c>
      <c r="P4" s="141" t="s">
        <v>61</v>
      </c>
      <c r="Q4" s="141" t="s">
        <v>62</v>
      </c>
      <c r="R4" s="141" t="s">
        <v>63</v>
      </c>
      <c r="S4" s="141" t="s">
        <v>134</v>
      </c>
      <c r="T4" s="136"/>
      <c r="U4" s="136"/>
      <c r="V4" s="136"/>
      <c r="W4" s="136"/>
      <c r="X4" s="136"/>
      <c r="Y4" s="136"/>
      <c r="Z4" s="136"/>
    </row>
    <row r="5">
      <c r="A5" s="136"/>
      <c r="B5" s="136"/>
      <c r="C5" s="141">
        <v>1.0</v>
      </c>
      <c r="D5" s="141">
        <f>+'Planilla caligus SIFA'!R18</f>
        <v>0</v>
      </c>
      <c r="E5" s="141">
        <f>+'Planilla caligus SIFA'!S18</f>
        <v>0</v>
      </c>
      <c r="F5" s="141">
        <f>+'Planilla caligus SIFA'!T18</f>
        <v>0</v>
      </c>
      <c r="G5" s="141">
        <f t="shared" ref="G5:G15" si="1">+E5+F5</f>
        <v>0</v>
      </c>
      <c r="H5" s="138"/>
      <c r="I5" s="141">
        <v>1.0</v>
      </c>
      <c r="J5" s="141">
        <f>+'Planilla caligus SIFA'!R30</f>
        <v>0</v>
      </c>
      <c r="K5" s="141">
        <f>+'Planilla caligus SIFA'!S30</f>
        <v>0</v>
      </c>
      <c r="L5" s="141">
        <f>+'Planilla caligus SIFA'!T30</f>
        <v>0</v>
      </c>
      <c r="M5" s="141">
        <f t="shared" ref="M5:M15" si="2">+K5+L5</f>
        <v>0</v>
      </c>
      <c r="N5" s="136"/>
      <c r="O5" s="141">
        <v>1.0</v>
      </c>
      <c r="P5" s="141">
        <f>+'Planilla caligus SIFA'!R42</f>
        <v>0</v>
      </c>
      <c r="Q5" s="141">
        <f>+'Planilla caligus SIFA'!S42</f>
        <v>0</v>
      </c>
      <c r="R5" s="141">
        <f>+'Planilla caligus SIFA'!T42</f>
        <v>0</v>
      </c>
      <c r="S5" s="141">
        <f t="shared" ref="S5:S15" si="3">Q5+R5</f>
        <v>0</v>
      </c>
      <c r="T5" s="136"/>
      <c r="U5" s="136"/>
      <c r="V5" s="136"/>
      <c r="W5" s="136"/>
      <c r="X5" s="136"/>
      <c r="Y5" s="136"/>
      <c r="Z5" s="136"/>
    </row>
    <row r="6">
      <c r="A6" s="136"/>
      <c r="B6" s="136"/>
      <c r="C6" s="141">
        <v>2.0</v>
      </c>
      <c r="D6" s="141">
        <f>+'Planilla caligus SIFA'!R19</f>
        <v>0</v>
      </c>
      <c r="E6" s="141">
        <f>+'Planilla caligus SIFA'!S19</f>
        <v>0</v>
      </c>
      <c r="F6" s="141">
        <f>+'Planilla caligus SIFA'!T19</f>
        <v>0</v>
      </c>
      <c r="G6" s="141">
        <f t="shared" si="1"/>
        <v>0</v>
      </c>
      <c r="H6" s="138"/>
      <c r="I6" s="141">
        <v>2.0</v>
      </c>
      <c r="J6" s="141">
        <f>+'Planilla caligus SIFA'!R31</f>
        <v>0</v>
      </c>
      <c r="K6" s="141">
        <f>+'Planilla caligus SIFA'!S31</f>
        <v>0</v>
      </c>
      <c r="L6" s="141">
        <f>+'Planilla caligus SIFA'!T31</f>
        <v>0</v>
      </c>
      <c r="M6" s="141">
        <f t="shared" si="2"/>
        <v>0</v>
      </c>
      <c r="N6" s="136"/>
      <c r="O6" s="141">
        <v>2.0</v>
      </c>
      <c r="P6" s="141">
        <f>+'Planilla caligus SIFA'!R43</f>
        <v>0</v>
      </c>
      <c r="Q6" s="141">
        <f>+'Planilla caligus SIFA'!S43</f>
        <v>0</v>
      </c>
      <c r="R6" s="141">
        <f>+'Planilla caligus SIFA'!T43</f>
        <v>0</v>
      </c>
      <c r="S6" s="141">
        <f t="shared" si="3"/>
        <v>0</v>
      </c>
      <c r="T6" s="136"/>
      <c r="U6" s="136"/>
      <c r="V6" s="136"/>
      <c r="W6" s="136"/>
      <c r="X6" s="136"/>
      <c r="Y6" s="136"/>
      <c r="Z6" s="136"/>
    </row>
    <row r="7">
      <c r="A7" s="136"/>
      <c r="B7" s="136"/>
      <c r="C7" s="141">
        <v>3.0</v>
      </c>
      <c r="D7" s="141">
        <f>+'Planilla caligus SIFA'!R20</f>
        <v>0</v>
      </c>
      <c r="E7" s="141">
        <f>+'Planilla caligus SIFA'!S20</f>
        <v>0</v>
      </c>
      <c r="F7" s="141">
        <f>+'Planilla caligus SIFA'!T20</f>
        <v>1</v>
      </c>
      <c r="G7" s="141">
        <f t="shared" si="1"/>
        <v>1</v>
      </c>
      <c r="H7" s="138"/>
      <c r="I7" s="141">
        <v>3.0</v>
      </c>
      <c r="J7" s="141">
        <f>+'Planilla caligus SIFA'!R32</f>
        <v>0</v>
      </c>
      <c r="K7" s="141">
        <f>+'Planilla caligus SIFA'!S32</f>
        <v>0</v>
      </c>
      <c r="L7" s="141">
        <f>+'Planilla caligus SIFA'!T32</f>
        <v>0</v>
      </c>
      <c r="M7" s="141">
        <f t="shared" si="2"/>
        <v>0</v>
      </c>
      <c r="N7" s="136"/>
      <c r="O7" s="141">
        <v>3.0</v>
      </c>
      <c r="P7" s="141">
        <f>+'Planilla caligus SIFA'!R44</f>
        <v>1</v>
      </c>
      <c r="Q7" s="141">
        <f>+'Planilla caligus SIFA'!S44</f>
        <v>2</v>
      </c>
      <c r="R7" s="141">
        <f>+'Planilla caligus SIFA'!T44</f>
        <v>2</v>
      </c>
      <c r="S7" s="141">
        <f t="shared" si="3"/>
        <v>4</v>
      </c>
      <c r="T7" s="136"/>
      <c r="U7" s="136"/>
      <c r="V7" s="136"/>
      <c r="W7" s="136"/>
      <c r="X7" s="136"/>
      <c r="Y7" s="136"/>
      <c r="Z7" s="136"/>
    </row>
    <row r="8">
      <c r="A8" s="136"/>
      <c r="B8" s="136"/>
      <c r="C8" s="141">
        <v>4.0</v>
      </c>
      <c r="D8" s="141">
        <f>+'Planilla caligus SIFA'!R21</f>
        <v>1</v>
      </c>
      <c r="E8" s="141">
        <f>+'Planilla caligus SIFA'!S21</f>
        <v>1</v>
      </c>
      <c r="F8" s="141">
        <f>+'Planilla caligus SIFA'!T21</f>
        <v>0</v>
      </c>
      <c r="G8" s="141">
        <f t="shared" si="1"/>
        <v>1</v>
      </c>
      <c r="H8" s="138"/>
      <c r="I8" s="141">
        <v>4.0</v>
      </c>
      <c r="J8" s="141">
        <f>+'Planilla caligus SIFA'!R33</f>
        <v>0</v>
      </c>
      <c r="K8" s="141">
        <f>+'Planilla caligus SIFA'!S33</f>
        <v>1</v>
      </c>
      <c r="L8" s="141">
        <f>+'Planilla caligus SIFA'!T33</f>
        <v>1</v>
      </c>
      <c r="M8" s="141">
        <f t="shared" si="2"/>
        <v>2</v>
      </c>
      <c r="N8" s="136"/>
      <c r="O8" s="141">
        <v>4.0</v>
      </c>
      <c r="P8" s="141">
        <f>+'Planilla caligus SIFA'!R45</f>
        <v>0</v>
      </c>
      <c r="Q8" s="141">
        <f>+'Planilla caligus SIFA'!S45</f>
        <v>0</v>
      </c>
      <c r="R8" s="141">
        <f>+'Planilla caligus SIFA'!T45</f>
        <v>0</v>
      </c>
      <c r="S8" s="141">
        <f t="shared" si="3"/>
        <v>0</v>
      </c>
      <c r="T8" s="136"/>
      <c r="U8" s="136"/>
      <c r="V8" s="136"/>
      <c r="W8" s="136"/>
      <c r="X8" s="136"/>
      <c r="Y8" s="136"/>
      <c r="Z8" s="136"/>
    </row>
    <row r="9">
      <c r="A9" s="136"/>
      <c r="B9" s="136"/>
      <c r="C9" s="141">
        <v>5.0</v>
      </c>
      <c r="D9" s="141">
        <f>+'Planilla caligus SIFA'!R22</f>
        <v>0</v>
      </c>
      <c r="E9" s="141">
        <f>+'Planilla caligus SIFA'!S22</f>
        <v>0</v>
      </c>
      <c r="F9" s="141">
        <f>+'Planilla caligus SIFA'!T22</f>
        <v>0</v>
      </c>
      <c r="G9" s="141">
        <f t="shared" si="1"/>
        <v>0</v>
      </c>
      <c r="H9" s="138"/>
      <c r="I9" s="141">
        <v>5.0</v>
      </c>
      <c r="J9" s="141">
        <f>+'Planilla caligus SIFA'!R34</f>
        <v>0</v>
      </c>
      <c r="K9" s="141">
        <f>+'Planilla caligus SIFA'!S34</f>
        <v>0</v>
      </c>
      <c r="L9" s="141">
        <f>+'Planilla caligus SIFA'!T34</f>
        <v>1</v>
      </c>
      <c r="M9" s="141">
        <f t="shared" si="2"/>
        <v>1</v>
      </c>
      <c r="N9" s="136"/>
      <c r="O9" s="141">
        <v>5.0</v>
      </c>
      <c r="P9" s="141">
        <f>+'Planilla caligus SIFA'!R46</f>
        <v>0</v>
      </c>
      <c r="Q9" s="141">
        <f>+'Planilla caligus SIFA'!S46</f>
        <v>1</v>
      </c>
      <c r="R9" s="141">
        <f>+'Planilla caligus SIFA'!T46</f>
        <v>1</v>
      </c>
      <c r="S9" s="141">
        <f t="shared" si="3"/>
        <v>2</v>
      </c>
      <c r="T9" s="136"/>
      <c r="U9" s="136"/>
      <c r="V9" s="136"/>
      <c r="W9" s="136"/>
      <c r="X9" s="136"/>
      <c r="Y9" s="136"/>
      <c r="Z9" s="136"/>
    </row>
    <row r="10">
      <c r="A10" s="136"/>
      <c r="B10" s="136"/>
      <c r="C10" s="141">
        <v>6.0</v>
      </c>
      <c r="D10" s="141">
        <f>+'Planilla caligus SIFA'!R23</f>
        <v>0</v>
      </c>
      <c r="E10" s="141">
        <f>+'Planilla caligus SIFA'!S23</f>
        <v>0</v>
      </c>
      <c r="F10" s="141">
        <f>+'Planilla caligus SIFA'!T23</f>
        <v>0</v>
      </c>
      <c r="G10" s="141">
        <f t="shared" si="1"/>
        <v>0</v>
      </c>
      <c r="H10" s="138"/>
      <c r="I10" s="141">
        <v>6.0</v>
      </c>
      <c r="J10" s="141">
        <f>+'Planilla caligus SIFA'!R35</f>
        <v>1</v>
      </c>
      <c r="K10" s="141">
        <f>+'Planilla caligus SIFA'!S35</f>
        <v>0</v>
      </c>
      <c r="L10" s="141">
        <f>+'Planilla caligus SIFA'!T35</f>
        <v>0</v>
      </c>
      <c r="M10" s="141">
        <f t="shared" si="2"/>
        <v>0</v>
      </c>
      <c r="N10" s="136"/>
      <c r="O10" s="141">
        <v>6.0</v>
      </c>
      <c r="P10" s="141">
        <f>+'Planilla caligus SIFA'!R47</f>
        <v>1</v>
      </c>
      <c r="Q10" s="141">
        <f>+'Planilla caligus SIFA'!S47</f>
        <v>0</v>
      </c>
      <c r="R10" s="141">
        <f>+'Planilla caligus SIFA'!T47</f>
        <v>0</v>
      </c>
      <c r="S10" s="141">
        <f t="shared" si="3"/>
        <v>0</v>
      </c>
      <c r="T10" s="136"/>
      <c r="U10" s="136"/>
      <c r="V10" s="136"/>
      <c r="W10" s="136"/>
      <c r="X10" s="136"/>
      <c r="Y10" s="136"/>
      <c r="Z10" s="136"/>
    </row>
    <row r="11">
      <c r="A11" s="136"/>
      <c r="B11" s="136"/>
      <c r="C11" s="141">
        <v>7.0</v>
      </c>
      <c r="D11" s="141">
        <f>+'Planilla caligus SIFA'!R24</f>
        <v>0</v>
      </c>
      <c r="E11" s="141">
        <f>+'Planilla caligus SIFA'!S24</f>
        <v>0</v>
      </c>
      <c r="F11" s="141">
        <f>+'Planilla caligus SIFA'!T24</f>
        <v>0</v>
      </c>
      <c r="G11" s="141">
        <f t="shared" si="1"/>
        <v>0</v>
      </c>
      <c r="H11" s="138"/>
      <c r="I11" s="141">
        <v>7.0</v>
      </c>
      <c r="J11" s="141">
        <f>+'Planilla caligus SIFA'!R36</f>
        <v>0</v>
      </c>
      <c r="K11" s="141">
        <f>+'Planilla caligus SIFA'!S36</f>
        <v>0</v>
      </c>
      <c r="L11" s="141">
        <f>+'Planilla caligus SIFA'!T36</f>
        <v>1</v>
      </c>
      <c r="M11" s="141">
        <f t="shared" si="2"/>
        <v>1</v>
      </c>
      <c r="N11" s="136"/>
      <c r="O11" s="141">
        <v>7.0</v>
      </c>
      <c r="P11" s="141">
        <f>+'Planilla caligus SIFA'!R48</f>
        <v>0</v>
      </c>
      <c r="Q11" s="141">
        <f>+'Planilla caligus SIFA'!S48</f>
        <v>0</v>
      </c>
      <c r="R11" s="141">
        <f>+'Planilla caligus SIFA'!T48</f>
        <v>0</v>
      </c>
      <c r="S11" s="141">
        <f t="shared" si="3"/>
        <v>0</v>
      </c>
      <c r="T11" s="136"/>
      <c r="U11" s="136"/>
      <c r="V11" s="136"/>
      <c r="W11" s="136"/>
      <c r="X11" s="136"/>
      <c r="Y11" s="136"/>
      <c r="Z11" s="136"/>
    </row>
    <row r="12">
      <c r="A12" s="136"/>
      <c r="B12" s="136"/>
      <c r="C12" s="141">
        <v>8.0</v>
      </c>
      <c r="D12" s="141">
        <f>+'Planilla caligus SIFA'!R25</f>
        <v>1</v>
      </c>
      <c r="E12" s="141">
        <f>+'Planilla caligus SIFA'!S25</f>
        <v>1</v>
      </c>
      <c r="F12" s="141">
        <f>+'Planilla caligus SIFA'!T25</f>
        <v>1</v>
      </c>
      <c r="G12" s="141">
        <f t="shared" si="1"/>
        <v>2</v>
      </c>
      <c r="H12" s="138"/>
      <c r="I12" s="141">
        <v>8.0</v>
      </c>
      <c r="J12" s="141">
        <f>+'Planilla caligus SIFA'!R37</f>
        <v>0</v>
      </c>
      <c r="K12" s="141">
        <f>+'Planilla caligus SIFA'!S37</f>
        <v>1</v>
      </c>
      <c r="L12" s="141">
        <f>+'Planilla caligus SIFA'!T37</f>
        <v>0</v>
      </c>
      <c r="M12" s="141">
        <f t="shared" si="2"/>
        <v>1</v>
      </c>
      <c r="N12" s="136"/>
      <c r="O12" s="141">
        <v>8.0</v>
      </c>
      <c r="P12" s="141">
        <f>+'Planilla caligus SIFA'!R49</f>
        <v>0</v>
      </c>
      <c r="Q12" s="141">
        <f>+'Planilla caligus SIFA'!S49</f>
        <v>1</v>
      </c>
      <c r="R12" s="141">
        <f>+'Planilla caligus SIFA'!T49</f>
        <v>1</v>
      </c>
      <c r="S12" s="141">
        <f t="shared" si="3"/>
        <v>2</v>
      </c>
      <c r="T12" s="136"/>
      <c r="U12" s="136"/>
      <c r="V12" s="136"/>
      <c r="W12" s="136"/>
      <c r="X12" s="136"/>
      <c r="Y12" s="136"/>
      <c r="Z12" s="136"/>
    </row>
    <row r="13">
      <c r="A13" s="136"/>
      <c r="B13" s="136"/>
      <c r="C13" s="141">
        <v>9.0</v>
      </c>
      <c r="D13" s="141">
        <f>+'Planilla caligus SIFA'!R26</f>
        <v>0</v>
      </c>
      <c r="E13" s="141">
        <f>+'Planilla caligus SIFA'!S26</f>
        <v>0</v>
      </c>
      <c r="F13" s="141">
        <f>+'Planilla caligus SIFA'!T26</f>
        <v>1</v>
      </c>
      <c r="G13" s="141">
        <f t="shared" si="1"/>
        <v>1</v>
      </c>
      <c r="H13" s="138"/>
      <c r="I13" s="141">
        <v>9.0</v>
      </c>
      <c r="J13" s="141">
        <f>+'Planilla caligus SIFA'!R38</f>
        <v>0</v>
      </c>
      <c r="K13" s="141">
        <f>+'Planilla caligus SIFA'!S38</f>
        <v>1</v>
      </c>
      <c r="L13" s="141">
        <f>+'Planilla caligus SIFA'!T38</f>
        <v>1</v>
      </c>
      <c r="M13" s="141">
        <f t="shared" si="2"/>
        <v>2</v>
      </c>
      <c r="N13" s="136"/>
      <c r="O13" s="141">
        <v>9.0</v>
      </c>
      <c r="P13" s="141">
        <f>+'Planilla caligus SIFA'!R50</f>
        <v>0</v>
      </c>
      <c r="Q13" s="141">
        <f>+'Planilla caligus SIFA'!S50</f>
        <v>0</v>
      </c>
      <c r="R13" s="141">
        <f>+'Planilla caligus SIFA'!T50</f>
        <v>0</v>
      </c>
      <c r="S13" s="141">
        <f t="shared" si="3"/>
        <v>0</v>
      </c>
      <c r="T13" s="136"/>
      <c r="U13" s="136"/>
      <c r="V13" s="136"/>
      <c r="W13" s="136"/>
      <c r="X13" s="136"/>
      <c r="Y13" s="136"/>
      <c r="Z13" s="136"/>
    </row>
    <row r="14">
      <c r="A14" s="136"/>
      <c r="B14" s="136"/>
      <c r="C14" s="141">
        <v>10.0</v>
      </c>
      <c r="D14" s="141">
        <f>+'Planilla caligus SIFA'!R27</f>
        <v>0</v>
      </c>
      <c r="E14" s="141">
        <f>+'Planilla caligus SIFA'!S27</f>
        <v>0</v>
      </c>
      <c r="F14" s="141">
        <f>+'Planilla caligus SIFA'!T27</f>
        <v>0</v>
      </c>
      <c r="G14" s="141">
        <f t="shared" si="1"/>
        <v>0</v>
      </c>
      <c r="H14" s="138"/>
      <c r="I14" s="141">
        <v>10.0</v>
      </c>
      <c r="J14" s="141">
        <f>+'Planilla caligus SIFA'!R39</f>
        <v>0</v>
      </c>
      <c r="K14" s="141">
        <f>+'Planilla caligus SIFA'!S39</f>
        <v>0</v>
      </c>
      <c r="L14" s="141">
        <f>+'Planilla caligus SIFA'!T39</f>
        <v>0</v>
      </c>
      <c r="M14" s="141">
        <f t="shared" si="2"/>
        <v>0</v>
      </c>
      <c r="N14" s="136"/>
      <c r="O14" s="141">
        <v>10.0</v>
      </c>
      <c r="P14" s="141">
        <f>+'Planilla caligus SIFA'!R51</f>
        <v>0</v>
      </c>
      <c r="Q14" s="141">
        <f>+'Planilla caligus SIFA'!S51</f>
        <v>0</v>
      </c>
      <c r="R14" s="141">
        <f>+'Planilla caligus SIFA'!T51</f>
        <v>0</v>
      </c>
      <c r="S14" s="141">
        <f t="shared" si="3"/>
        <v>0</v>
      </c>
      <c r="T14" s="136"/>
      <c r="U14" s="136"/>
      <c r="V14" s="136"/>
      <c r="W14" s="136"/>
      <c r="X14" s="136"/>
      <c r="Y14" s="136"/>
      <c r="Z14" s="136"/>
    </row>
    <row r="15">
      <c r="A15" s="136"/>
      <c r="B15" s="136"/>
      <c r="C15" s="141" t="s">
        <v>135</v>
      </c>
      <c r="D15" s="141">
        <f>+'Planilla caligus SIFA'!R28</f>
        <v>0</v>
      </c>
      <c r="E15" s="141">
        <f>+'Planilla caligus SIFA'!S28</f>
        <v>0</v>
      </c>
      <c r="F15" s="141">
        <f>+'Planilla caligus SIFA'!T28</f>
        <v>0</v>
      </c>
      <c r="G15" s="141">
        <f t="shared" si="1"/>
        <v>0</v>
      </c>
      <c r="H15" s="138"/>
      <c r="I15" s="141" t="s">
        <v>135</v>
      </c>
      <c r="J15" s="141">
        <f>+'Planilla caligus SIFA'!R40</f>
        <v>0</v>
      </c>
      <c r="K15" s="141">
        <f>+'Planilla caligus SIFA'!S40</f>
        <v>0</v>
      </c>
      <c r="L15" s="141">
        <f>+'Planilla caligus SIFA'!T40</f>
        <v>0</v>
      </c>
      <c r="M15" s="141">
        <f t="shared" si="2"/>
        <v>0</v>
      </c>
      <c r="N15" s="136"/>
      <c r="O15" s="141" t="s">
        <v>135</v>
      </c>
      <c r="P15" s="141">
        <f>+'Planilla caligus SIFA'!R52</f>
        <v>0</v>
      </c>
      <c r="Q15" s="141">
        <f>+'Planilla caligus SIFA'!S52</f>
        <v>0</v>
      </c>
      <c r="R15" s="141">
        <f>+'Planilla caligus SIFA'!T52</f>
        <v>0</v>
      </c>
      <c r="S15" s="141">
        <f t="shared" si="3"/>
        <v>0</v>
      </c>
      <c r="T15" s="136"/>
      <c r="U15" s="136"/>
      <c r="V15" s="136"/>
      <c r="W15" s="136"/>
      <c r="X15" s="136"/>
      <c r="Y15" s="136"/>
      <c r="Z15" s="136"/>
    </row>
    <row r="16">
      <c r="A16" s="136"/>
      <c r="B16" s="136"/>
      <c r="C16" s="141" t="s">
        <v>136</v>
      </c>
      <c r="D16" s="141">
        <f t="shared" ref="D16:G16" si="4">SUM(D5:D15)/10</f>
        <v>0.2</v>
      </c>
      <c r="E16" s="141">
        <f t="shared" si="4"/>
        <v>0.2</v>
      </c>
      <c r="F16" s="141">
        <f t="shared" si="4"/>
        <v>0.3</v>
      </c>
      <c r="G16" s="141">
        <f t="shared" si="4"/>
        <v>0.5</v>
      </c>
      <c r="H16" s="138"/>
      <c r="I16" s="141" t="s">
        <v>136</v>
      </c>
      <c r="J16" s="141">
        <f t="shared" ref="J16:M16" si="5">SUM(J5:J15)/10</f>
        <v>0.1</v>
      </c>
      <c r="K16" s="141">
        <f t="shared" si="5"/>
        <v>0.3</v>
      </c>
      <c r="L16" s="141">
        <f t="shared" si="5"/>
        <v>0.4</v>
      </c>
      <c r="M16" s="141">
        <f t="shared" si="5"/>
        <v>0.7</v>
      </c>
      <c r="N16" s="136"/>
      <c r="O16" s="141" t="s">
        <v>136</v>
      </c>
      <c r="P16" s="141">
        <f t="shared" ref="P16:S16" si="6">SUM(P5:P15)/10</f>
        <v>0.2</v>
      </c>
      <c r="Q16" s="141">
        <f t="shared" si="6"/>
        <v>0.4</v>
      </c>
      <c r="R16" s="141">
        <f t="shared" si="6"/>
        <v>0.4</v>
      </c>
      <c r="S16" s="141">
        <f t="shared" si="6"/>
        <v>0.8</v>
      </c>
      <c r="T16" s="136"/>
      <c r="U16" s="136"/>
      <c r="V16" s="136"/>
      <c r="W16" s="136"/>
      <c r="X16" s="136"/>
      <c r="Y16" s="136"/>
      <c r="Z16" s="136"/>
    </row>
    <row r="17">
      <c r="A17" s="136"/>
      <c r="B17" s="136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6"/>
      <c r="O17" s="138"/>
      <c r="P17" s="138"/>
      <c r="Q17" s="138"/>
      <c r="R17" s="138"/>
      <c r="S17" s="138"/>
      <c r="T17" s="136"/>
      <c r="U17" s="136"/>
      <c r="V17" s="136"/>
      <c r="W17" s="136"/>
      <c r="X17" s="136"/>
      <c r="Y17" s="136"/>
      <c r="Z17" s="136"/>
    </row>
    <row r="18">
      <c r="A18" s="136"/>
      <c r="B18" s="136"/>
      <c r="C18" s="139" t="s">
        <v>132</v>
      </c>
      <c r="D18" s="139">
        <f>+'Planilla caligus SIFA'!B54</f>
        <v>104</v>
      </c>
      <c r="E18" s="140">
        <f>+'Planilla caligus SIFA'!A54</f>
        <v>44661</v>
      </c>
      <c r="F18" s="138"/>
      <c r="G18" s="138"/>
      <c r="H18" s="138"/>
      <c r="I18" s="141" t="s">
        <v>132</v>
      </c>
      <c r="J18" s="141">
        <f>+'Planilla caligus SIFA'!B66</f>
        <v>105</v>
      </c>
      <c r="K18" s="140">
        <f>+'Planilla caligus SIFA'!A66</f>
        <v>44661</v>
      </c>
      <c r="L18" s="138"/>
      <c r="M18" s="138"/>
      <c r="N18" s="136"/>
      <c r="O18" s="141" t="s">
        <v>132</v>
      </c>
      <c r="P18" s="141">
        <f>+'Planilla caligus SIFA'!B78</f>
        <v>106</v>
      </c>
      <c r="Q18" s="140">
        <f>+'Planilla caligus SIFA'!A78</f>
        <v>44661</v>
      </c>
      <c r="R18" s="138"/>
      <c r="S18" s="138"/>
      <c r="T18" s="136"/>
      <c r="U18" s="136"/>
      <c r="V18" s="136"/>
      <c r="W18" s="136"/>
      <c r="X18" s="136"/>
      <c r="Y18" s="136"/>
      <c r="Z18" s="136"/>
    </row>
    <row r="19">
      <c r="A19" s="136"/>
      <c r="B19" s="136"/>
      <c r="C19" s="141" t="s">
        <v>133</v>
      </c>
      <c r="D19" s="141" t="s">
        <v>61</v>
      </c>
      <c r="E19" s="141" t="s">
        <v>62</v>
      </c>
      <c r="F19" s="141" t="s">
        <v>63</v>
      </c>
      <c r="G19" s="141" t="s">
        <v>134</v>
      </c>
      <c r="H19" s="138"/>
      <c r="I19" s="141" t="s">
        <v>133</v>
      </c>
      <c r="J19" s="141" t="s">
        <v>61</v>
      </c>
      <c r="K19" s="141" t="s">
        <v>62</v>
      </c>
      <c r="L19" s="141" t="s">
        <v>63</v>
      </c>
      <c r="M19" s="141" t="s">
        <v>134</v>
      </c>
      <c r="N19" s="136"/>
      <c r="O19" s="141" t="s">
        <v>133</v>
      </c>
      <c r="P19" s="141" t="s">
        <v>61</v>
      </c>
      <c r="Q19" s="141" t="s">
        <v>62</v>
      </c>
      <c r="R19" s="141" t="s">
        <v>63</v>
      </c>
      <c r="S19" s="141" t="s">
        <v>134</v>
      </c>
      <c r="T19" s="136"/>
      <c r="U19" s="136"/>
      <c r="V19" s="136"/>
      <c r="W19" s="136"/>
      <c r="X19" s="136"/>
      <c r="Y19" s="136"/>
      <c r="Z19" s="136"/>
    </row>
    <row r="20">
      <c r="A20" s="136"/>
      <c r="B20" s="136"/>
      <c r="C20" s="141">
        <v>1.0</v>
      </c>
      <c r="D20" s="141">
        <f>+'Planilla caligus SIFA'!R54</f>
        <v>0</v>
      </c>
      <c r="E20" s="141">
        <f>+'Planilla caligus SIFA'!S54</f>
        <v>1</v>
      </c>
      <c r="F20" s="141">
        <f>+'Planilla caligus SIFA'!T54</f>
        <v>0</v>
      </c>
      <c r="G20" s="141">
        <f t="shared" ref="G20:G30" si="7">+E20+F20</f>
        <v>1</v>
      </c>
      <c r="H20" s="138"/>
      <c r="I20" s="141">
        <v>1.0</v>
      </c>
      <c r="J20" s="141">
        <f>+'Planilla caligus SIFA'!R66</f>
        <v>0</v>
      </c>
      <c r="K20" s="141">
        <f>+'Planilla caligus SIFA'!S66</f>
        <v>0</v>
      </c>
      <c r="L20" s="141">
        <f>+'Planilla caligus SIFA'!T66</f>
        <v>0</v>
      </c>
      <c r="M20" s="141">
        <f t="shared" ref="M20:M30" si="8">+K20+L20</f>
        <v>0</v>
      </c>
      <c r="N20" s="136"/>
      <c r="O20" s="141">
        <v>1.0</v>
      </c>
      <c r="P20" s="141">
        <f>+'Planilla caligus SIFA'!R78</f>
        <v>0</v>
      </c>
      <c r="Q20" s="141">
        <f>+'Planilla caligus SIFA'!S78</f>
        <v>0</v>
      </c>
      <c r="R20" s="141">
        <f>+'Planilla caligus SIFA'!T78</f>
        <v>0</v>
      </c>
      <c r="S20" s="141">
        <f t="shared" ref="S20:S30" si="9">+Q20+R20</f>
        <v>0</v>
      </c>
      <c r="T20" s="136"/>
      <c r="U20" s="136"/>
      <c r="V20" s="136"/>
      <c r="W20" s="136"/>
      <c r="X20" s="136"/>
      <c r="Y20" s="136"/>
      <c r="Z20" s="136"/>
    </row>
    <row r="21" ht="15.75" customHeight="1">
      <c r="A21" s="136"/>
      <c r="B21" s="136"/>
      <c r="C21" s="141">
        <v>2.0</v>
      </c>
      <c r="D21" s="141">
        <f>+'Planilla caligus SIFA'!R55</f>
        <v>1</v>
      </c>
      <c r="E21" s="141">
        <f>+'Planilla caligus SIFA'!S55</f>
        <v>1</v>
      </c>
      <c r="F21" s="141">
        <f>+'Planilla caligus SIFA'!T55</f>
        <v>1</v>
      </c>
      <c r="G21" s="141">
        <f t="shared" si="7"/>
        <v>2</v>
      </c>
      <c r="H21" s="138"/>
      <c r="I21" s="141">
        <v>2.0</v>
      </c>
      <c r="J21" s="141">
        <f>+'Planilla caligus SIFA'!R67</f>
        <v>1</v>
      </c>
      <c r="K21" s="141">
        <f>+'Planilla caligus SIFA'!S67</f>
        <v>1</v>
      </c>
      <c r="L21" s="141">
        <f>+'Planilla caligus SIFA'!T67</f>
        <v>1</v>
      </c>
      <c r="M21" s="141">
        <f t="shared" si="8"/>
        <v>2</v>
      </c>
      <c r="N21" s="136"/>
      <c r="O21" s="141">
        <v>2.0</v>
      </c>
      <c r="P21" s="141">
        <f>+'Planilla caligus SIFA'!R79</f>
        <v>1</v>
      </c>
      <c r="Q21" s="141">
        <f>+'Planilla caligus SIFA'!S79</f>
        <v>1</v>
      </c>
      <c r="R21" s="141">
        <f>+'Planilla caligus SIFA'!T79</f>
        <v>2</v>
      </c>
      <c r="S21" s="141">
        <f t="shared" si="9"/>
        <v>3</v>
      </c>
      <c r="T21" s="136"/>
      <c r="U21" s="136"/>
      <c r="V21" s="136"/>
      <c r="W21" s="136"/>
      <c r="X21" s="136"/>
      <c r="Y21" s="136"/>
      <c r="Z21" s="136"/>
    </row>
    <row r="22" ht="15.75" customHeight="1">
      <c r="A22" s="136"/>
      <c r="B22" s="136"/>
      <c r="C22" s="141">
        <v>3.0</v>
      </c>
      <c r="D22" s="141">
        <f>+'Planilla caligus SIFA'!R56</f>
        <v>0</v>
      </c>
      <c r="E22" s="141">
        <f>+'Planilla caligus SIFA'!S56</f>
        <v>0</v>
      </c>
      <c r="F22" s="141">
        <f>+'Planilla caligus SIFA'!T56</f>
        <v>0</v>
      </c>
      <c r="G22" s="141">
        <f t="shared" si="7"/>
        <v>0</v>
      </c>
      <c r="H22" s="138"/>
      <c r="I22" s="141">
        <v>3.0</v>
      </c>
      <c r="J22" s="141">
        <f>+'Planilla caligus SIFA'!R68</f>
        <v>0</v>
      </c>
      <c r="K22" s="141">
        <f>+'Planilla caligus SIFA'!S68</f>
        <v>0</v>
      </c>
      <c r="L22" s="141">
        <f>+'Planilla caligus SIFA'!T68</f>
        <v>0</v>
      </c>
      <c r="M22" s="141">
        <f t="shared" si="8"/>
        <v>0</v>
      </c>
      <c r="N22" s="136"/>
      <c r="O22" s="141">
        <v>3.0</v>
      </c>
      <c r="P22" s="141">
        <f>+'Planilla caligus SIFA'!R80</f>
        <v>0</v>
      </c>
      <c r="Q22" s="141">
        <f>+'Planilla caligus SIFA'!S80</f>
        <v>0</v>
      </c>
      <c r="R22" s="141">
        <f>+'Planilla caligus SIFA'!T80</f>
        <v>0</v>
      </c>
      <c r="S22" s="141">
        <f t="shared" si="9"/>
        <v>0</v>
      </c>
      <c r="T22" s="136"/>
      <c r="U22" s="136"/>
      <c r="V22" s="136"/>
      <c r="W22" s="136"/>
      <c r="X22" s="136"/>
      <c r="Y22" s="136"/>
      <c r="Z22" s="136"/>
    </row>
    <row r="23" ht="15.75" customHeight="1">
      <c r="A23" s="136"/>
      <c r="B23" s="136"/>
      <c r="C23" s="141">
        <v>4.0</v>
      </c>
      <c r="D23" s="141">
        <f>+'Planilla caligus SIFA'!R57</f>
        <v>0</v>
      </c>
      <c r="E23" s="141">
        <f>+'Planilla caligus SIFA'!S57</f>
        <v>0</v>
      </c>
      <c r="F23" s="141">
        <f>+'Planilla caligus SIFA'!T57</f>
        <v>0</v>
      </c>
      <c r="G23" s="141">
        <f t="shared" si="7"/>
        <v>0</v>
      </c>
      <c r="H23" s="138"/>
      <c r="I23" s="141">
        <v>4.0</v>
      </c>
      <c r="J23" s="141">
        <f>+'Planilla caligus SIFA'!R69</f>
        <v>0</v>
      </c>
      <c r="K23" s="141">
        <f>+'Planilla caligus SIFA'!S69</f>
        <v>0</v>
      </c>
      <c r="L23" s="141">
        <f>+'Planilla caligus SIFA'!T69</f>
        <v>0</v>
      </c>
      <c r="M23" s="141">
        <f t="shared" si="8"/>
        <v>0</v>
      </c>
      <c r="N23" s="136"/>
      <c r="O23" s="141">
        <v>4.0</v>
      </c>
      <c r="P23" s="141">
        <f>+'Planilla caligus SIFA'!R81</f>
        <v>0</v>
      </c>
      <c r="Q23" s="141">
        <f>+'Planilla caligus SIFA'!S81</f>
        <v>0</v>
      </c>
      <c r="R23" s="141">
        <f>+'Planilla caligus SIFA'!T81</f>
        <v>0</v>
      </c>
      <c r="S23" s="141">
        <f t="shared" si="9"/>
        <v>0</v>
      </c>
      <c r="T23" s="136"/>
      <c r="U23" s="136"/>
      <c r="V23" s="136"/>
      <c r="W23" s="136"/>
      <c r="X23" s="136"/>
      <c r="Y23" s="136"/>
      <c r="Z23" s="136"/>
    </row>
    <row r="24" ht="15.75" customHeight="1">
      <c r="A24" s="136"/>
      <c r="B24" s="136"/>
      <c r="C24" s="141">
        <v>5.0</v>
      </c>
      <c r="D24" s="141">
        <f>+'Planilla caligus SIFA'!R58</f>
        <v>1</v>
      </c>
      <c r="E24" s="141">
        <f>+'Planilla caligus SIFA'!S58</f>
        <v>1</v>
      </c>
      <c r="F24" s="141">
        <f>+'Planilla caligus SIFA'!T58</f>
        <v>1</v>
      </c>
      <c r="G24" s="141">
        <f t="shared" si="7"/>
        <v>2</v>
      </c>
      <c r="H24" s="138"/>
      <c r="I24" s="141">
        <v>5.0</v>
      </c>
      <c r="J24" s="141">
        <f>+'Planilla caligus SIFA'!R70</f>
        <v>0</v>
      </c>
      <c r="K24" s="141">
        <f>+'Planilla caligus SIFA'!S70</f>
        <v>1</v>
      </c>
      <c r="L24" s="141">
        <f>+'Planilla caligus SIFA'!T70</f>
        <v>1</v>
      </c>
      <c r="M24" s="141">
        <f t="shared" si="8"/>
        <v>2</v>
      </c>
      <c r="N24" s="136"/>
      <c r="O24" s="141">
        <v>5.0</v>
      </c>
      <c r="P24" s="141">
        <f>+'Planilla caligus SIFA'!R82</f>
        <v>0</v>
      </c>
      <c r="Q24" s="141">
        <f>+'Planilla caligus SIFA'!S82</f>
        <v>1</v>
      </c>
      <c r="R24" s="141">
        <f>+'Planilla caligus SIFA'!T82</f>
        <v>1</v>
      </c>
      <c r="S24" s="141">
        <f t="shared" si="9"/>
        <v>2</v>
      </c>
      <c r="T24" s="136"/>
      <c r="U24" s="136"/>
      <c r="V24" s="136"/>
      <c r="W24" s="136"/>
      <c r="X24" s="136"/>
      <c r="Y24" s="136"/>
      <c r="Z24" s="136"/>
    </row>
    <row r="25" ht="15.75" customHeight="1">
      <c r="A25" s="136"/>
      <c r="B25" s="136"/>
      <c r="C25" s="141">
        <v>6.0</v>
      </c>
      <c r="D25" s="141">
        <f>+'Planilla caligus SIFA'!R59</f>
        <v>1</v>
      </c>
      <c r="E25" s="141">
        <f>+'Planilla caligus SIFA'!S59</f>
        <v>0</v>
      </c>
      <c r="F25" s="141">
        <f>+'Planilla caligus SIFA'!T59</f>
        <v>0</v>
      </c>
      <c r="G25" s="141">
        <f t="shared" si="7"/>
        <v>0</v>
      </c>
      <c r="H25" s="138"/>
      <c r="I25" s="141">
        <v>6.0</v>
      </c>
      <c r="J25" s="141">
        <f>+'Planilla caligus SIFA'!R71</f>
        <v>1</v>
      </c>
      <c r="K25" s="141">
        <f>+'Planilla caligus SIFA'!S71</f>
        <v>0</v>
      </c>
      <c r="L25" s="141">
        <f>+'Planilla caligus SIFA'!T71</f>
        <v>0</v>
      </c>
      <c r="M25" s="141">
        <f t="shared" si="8"/>
        <v>0</v>
      </c>
      <c r="N25" s="136"/>
      <c r="O25" s="141">
        <v>6.0</v>
      </c>
      <c r="P25" s="141">
        <f>+'Planilla caligus SIFA'!R83</f>
        <v>0</v>
      </c>
      <c r="Q25" s="141">
        <f>+'Planilla caligus SIFA'!S83</f>
        <v>0</v>
      </c>
      <c r="R25" s="141">
        <f>+'Planilla caligus SIFA'!T83</f>
        <v>0</v>
      </c>
      <c r="S25" s="141">
        <f t="shared" si="9"/>
        <v>0</v>
      </c>
      <c r="T25" s="136"/>
      <c r="U25" s="136"/>
      <c r="V25" s="136"/>
      <c r="W25" s="136"/>
      <c r="X25" s="136"/>
      <c r="Y25" s="136"/>
      <c r="Z25" s="136"/>
    </row>
    <row r="26" ht="15.75" customHeight="1">
      <c r="A26" s="136"/>
      <c r="B26" s="136"/>
      <c r="C26" s="141">
        <v>7.0</v>
      </c>
      <c r="D26" s="141">
        <f>+'Planilla caligus SIFA'!R60</f>
        <v>0</v>
      </c>
      <c r="E26" s="141">
        <f>+'Planilla caligus SIFA'!S60</f>
        <v>1</v>
      </c>
      <c r="F26" s="141">
        <f>+'Planilla caligus SIFA'!T60</f>
        <v>1</v>
      </c>
      <c r="G26" s="141">
        <f t="shared" si="7"/>
        <v>2</v>
      </c>
      <c r="H26" s="138"/>
      <c r="I26" s="141">
        <v>7.0</v>
      </c>
      <c r="J26" s="141">
        <f>+'Planilla caligus SIFA'!R72</f>
        <v>0</v>
      </c>
      <c r="K26" s="141">
        <f>+'Planilla caligus SIFA'!S72</f>
        <v>1</v>
      </c>
      <c r="L26" s="141">
        <f>+'Planilla caligus SIFA'!T72</f>
        <v>1</v>
      </c>
      <c r="M26" s="141">
        <f t="shared" si="8"/>
        <v>2</v>
      </c>
      <c r="N26" s="136"/>
      <c r="O26" s="141">
        <v>7.0</v>
      </c>
      <c r="P26" s="141">
        <f>+'Planilla caligus SIFA'!R84</f>
        <v>1</v>
      </c>
      <c r="Q26" s="141">
        <f>+'Planilla caligus SIFA'!S84</f>
        <v>1</v>
      </c>
      <c r="R26" s="141">
        <f>+'Planilla caligus SIFA'!T84</f>
        <v>1</v>
      </c>
      <c r="S26" s="141">
        <f t="shared" si="9"/>
        <v>2</v>
      </c>
      <c r="T26" s="136"/>
      <c r="U26" s="136"/>
      <c r="V26" s="136"/>
      <c r="W26" s="136"/>
      <c r="X26" s="136"/>
      <c r="Y26" s="136"/>
      <c r="Z26" s="136"/>
    </row>
    <row r="27" ht="15.75" customHeight="1">
      <c r="A27" s="136"/>
      <c r="B27" s="136"/>
      <c r="C27" s="141">
        <v>8.0</v>
      </c>
      <c r="D27" s="141">
        <f>+'Planilla caligus SIFA'!R61</f>
        <v>0</v>
      </c>
      <c r="E27" s="141">
        <f>+'Planilla caligus SIFA'!S61</f>
        <v>0</v>
      </c>
      <c r="F27" s="141">
        <f>+'Planilla caligus SIFA'!T61</f>
        <v>0</v>
      </c>
      <c r="G27" s="141">
        <f t="shared" si="7"/>
        <v>0</v>
      </c>
      <c r="H27" s="138"/>
      <c r="I27" s="141">
        <v>8.0</v>
      </c>
      <c r="J27" s="141">
        <f>+'Planilla caligus SIFA'!R73</f>
        <v>0</v>
      </c>
      <c r="K27" s="141">
        <f>+'Planilla caligus SIFA'!S73</f>
        <v>0</v>
      </c>
      <c r="L27" s="141">
        <f>+'Planilla caligus SIFA'!T73</f>
        <v>0</v>
      </c>
      <c r="M27" s="141">
        <f t="shared" si="8"/>
        <v>0</v>
      </c>
      <c r="N27" s="136"/>
      <c r="O27" s="141">
        <v>8.0</v>
      </c>
      <c r="P27" s="141">
        <f>+'Planilla caligus SIFA'!R85</f>
        <v>0</v>
      </c>
      <c r="Q27" s="141">
        <f>+'Planilla caligus SIFA'!S85</f>
        <v>0</v>
      </c>
      <c r="R27" s="141">
        <f>+'Planilla caligus SIFA'!T85</f>
        <v>0</v>
      </c>
      <c r="S27" s="141">
        <f t="shared" si="9"/>
        <v>0</v>
      </c>
      <c r="T27" s="136"/>
      <c r="U27" s="136"/>
      <c r="V27" s="136"/>
      <c r="W27" s="136"/>
      <c r="X27" s="136"/>
      <c r="Y27" s="136"/>
      <c r="Z27" s="136"/>
    </row>
    <row r="28" ht="15.75" customHeight="1">
      <c r="A28" s="136"/>
      <c r="B28" s="136"/>
      <c r="C28" s="141">
        <v>9.0</v>
      </c>
      <c r="D28" s="141">
        <f>+'Planilla caligus SIFA'!R62</f>
        <v>0</v>
      </c>
      <c r="E28" s="141">
        <f>+'Planilla caligus SIFA'!S62</f>
        <v>0</v>
      </c>
      <c r="F28" s="141">
        <f>+'Planilla caligus SIFA'!T62</f>
        <v>0</v>
      </c>
      <c r="G28" s="141">
        <f t="shared" si="7"/>
        <v>0</v>
      </c>
      <c r="H28" s="138"/>
      <c r="I28" s="141">
        <v>9.0</v>
      </c>
      <c r="J28" s="141">
        <f>+'Planilla caligus SIFA'!R74</f>
        <v>0</v>
      </c>
      <c r="K28" s="141">
        <f>+'Planilla caligus SIFA'!S74</f>
        <v>0</v>
      </c>
      <c r="L28" s="141">
        <f>+'Planilla caligus SIFA'!T74</f>
        <v>0</v>
      </c>
      <c r="M28" s="141">
        <f t="shared" si="8"/>
        <v>0</v>
      </c>
      <c r="N28" s="136"/>
      <c r="O28" s="141">
        <v>9.0</v>
      </c>
      <c r="P28" s="141">
        <f>+'Planilla caligus SIFA'!R86</f>
        <v>0</v>
      </c>
      <c r="Q28" s="141">
        <f>+'Planilla caligus SIFA'!S86</f>
        <v>0</v>
      </c>
      <c r="R28" s="141">
        <f>+'Planilla caligus SIFA'!T86</f>
        <v>0</v>
      </c>
      <c r="S28" s="141">
        <f t="shared" si="9"/>
        <v>0</v>
      </c>
      <c r="T28" s="136"/>
      <c r="U28" s="136"/>
      <c r="V28" s="136"/>
      <c r="W28" s="136"/>
      <c r="X28" s="136"/>
      <c r="Y28" s="136"/>
      <c r="Z28" s="136"/>
    </row>
    <row r="29" ht="15.75" customHeight="1">
      <c r="A29" s="136"/>
      <c r="B29" s="136"/>
      <c r="C29" s="141">
        <v>10.0</v>
      </c>
      <c r="D29" s="141">
        <f>+'Planilla caligus SIFA'!R63</f>
        <v>0</v>
      </c>
      <c r="E29" s="141">
        <f>+'Planilla caligus SIFA'!S63</f>
        <v>0</v>
      </c>
      <c r="F29" s="141">
        <f>+'Planilla caligus SIFA'!T63</f>
        <v>0</v>
      </c>
      <c r="G29" s="141">
        <f t="shared" si="7"/>
        <v>0</v>
      </c>
      <c r="H29" s="138"/>
      <c r="I29" s="141">
        <v>10.0</v>
      </c>
      <c r="J29" s="141">
        <f>+'Planilla caligus SIFA'!R75</f>
        <v>0</v>
      </c>
      <c r="K29" s="141">
        <f>+'Planilla caligus SIFA'!S75</f>
        <v>0</v>
      </c>
      <c r="L29" s="141">
        <f>+'Planilla caligus SIFA'!T75</f>
        <v>0</v>
      </c>
      <c r="M29" s="141">
        <f t="shared" si="8"/>
        <v>0</v>
      </c>
      <c r="N29" s="136"/>
      <c r="O29" s="141">
        <v>10.0</v>
      </c>
      <c r="P29" s="141">
        <f>+'Planilla caligus SIFA'!R87</f>
        <v>0</v>
      </c>
      <c r="Q29" s="141">
        <f>+'Planilla caligus SIFA'!S87</f>
        <v>0</v>
      </c>
      <c r="R29" s="141">
        <f>+'Planilla caligus SIFA'!T87</f>
        <v>0</v>
      </c>
      <c r="S29" s="141">
        <f t="shared" si="9"/>
        <v>0</v>
      </c>
      <c r="T29" s="136"/>
      <c r="U29" s="136"/>
      <c r="V29" s="136"/>
      <c r="W29" s="136"/>
      <c r="X29" s="136"/>
      <c r="Y29" s="136"/>
      <c r="Z29" s="136"/>
    </row>
    <row r="30" ht="15.75" customHeight="1">
      <c r="A30" s="136"/>
      <c r="B30" s="136"/>
      <c r="C30" s="141" t="s">
        <v>135</v>
      </c>
      <c r="D30" s="141">
        <f>+'Planilla caligus SIFA'!R64</f>
        <v>0</v>
      </c>
      <c r="E30" s="141">
        <f>+'Planilla caligus SIFA'!S64</f>
        <v>0</v>
      </c>
      <c r="F30" s="141">
        <f>+'Planilla caligus SIFA'!T64</f>
        <v>0</v>
      </c>
      <c r="G30" s="141">
        <f t="shared" si="7"/>
        <v>0</v>
      </c>
      <c r="H30" s="138"/>
      <c r="I30" s="141" t="s">
        <v>135</v>
      </c>
      <c r="J30" s="141">
        <f>+'Planilla caligus SIFA'!R76</f>
        <v>0</v>
      </c>
      <c r="K30" s="141">
        <f>+'Planilla caligus SIFA'!S76</f>
        <v>0</v>
      </c>
      <c r="L30" s="141">
        <f>+'Planilla caligus SIFA'!T76</f>
        <v>0</v>
      </c>
      <c r="M30" s="141">
        <f t="shared" si="8"/>
        <v>0</v>
      </c>
      <c r="N30" s="136"/>
      <c r="O30" s="141" t="s">
        <v>135</v>
      </c>
      <c r="P30" s="141">
        <f>+'Planilla caligus SIFA'!R88</f>
        <v>0</v>
      </c>
      <c r="Q30" s="141">
        <f>+'Planilla caligus SIFA'!S88</f>
        <v>0</v>
      </c>
      <c r="R30" s="141">
        <f>+'Planilla caligus SIFA'!T88</f>
        <v>0</v>
      </c>
      <c r="S30" s="141">
        <f t="shared" si="9"/>
        <v>0</v>
      </c>
      <c r="T30" s="136"/>
      <c r="U30" s="136"/>
      <c r="V30" s="136"/>
      <c r="W30" s="136"/>
      <c r="X30" s="136"/>
      <c r="Y30" s="136"/>
      <c r="Z30" s="136"/>
    </row>
    <row r="31" ht="15.75" customHeight="1">
      <c r="A31" s="136"/>
      <c r="B31" s="136"/>
      <c r="C31" s="141" t="s">
        <v>136</v>
      </c>
      <c r="D31" s="141">
        <f t="shared" ref="D31:G31" si="10">SUM(D20:D30)/10</f>
        <v>0.3</v>
      </c>
      <c r="E31" s="141">
        <f t="shared" si="10"/>
        <v>0.4</v>
      </c>
      <c r="F31" s="141">
        <f t="shared" si="10"/>
        <v>0.3</v>
      </c>
      <c r="G31" s="141">
        <f t="shared" si="10"/>
        <v>0.7</v>
      </c>
      <c r="H31" s="138"/>
      <c r="I31" s="141" t="s">
        <v>136</v>
      </c>
      <c r="J31" s="141">
        <f t="shared" ref="J31:M31" si="11">SUM(J20:J30)/10</f>
        <v>0.2</v>
      </c>
      <c r="K31" s="141">
        <f t="shared" si="11"/>
        <v>0.3</v>
      </c>
      <c r="L31" s="141">
        <f t="shared" si="11"/>
        <v>0.3</v>
      </c>
      <c r="M31" s="141">
        <f t="shared" si="11"/>
        <v>0.6</v>
      </c>
      <c r="N31" s="136"/>
      <c r="O31" s="141" t="s">
        <v>136</v>
      </c>
      <c r="P31" s="141">
        <f t="shared" ref="P31:S31" si="12">SUM(P20:P30)/10</f>
        <v>0.2</v>
      </c>
      <c r="Q31" s="141">
        <f t="shared" si="12"/>
        <v>0.3</v>
      </c>
      <c r="R31" s="141">
        <f t="shared" si="12"/>
        <v>0.4</v>
      </c>
      <c r="S31" s="141">
        <f t="shared" si="12"/>
        <v>0.7</v>
      </c>
      <c r="T31" s="136"/>
      <c r="U31" s="136"/>
      <c r="V31" s="136"/>
      <c r="W31" s="136"/>
      <c r="X31" s="136"/>
      <c r="Y31" s="136"/>
      <c r="Z31" s="136"/>
    </row>
    <row r="32" ht="15.75" customHeight="1">
      <c r="A32" s="136"/>
      <c r="B32" s="136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ht="15.75" customHeight="1">
      <c r="A33" s="136"/>
      <c r="B33" s="136"/>
      <c r="C33" s="142" t="s">
        <v>137</v>
      </c>
      <c r="D33" s="143"/>
      <c r="E33" s="144" t="str">
        <f>+'Planilla caligus SIFA'!B6</f>
        <v>Sebastian  Rodrigo </v>
      </c>
      <c r="F33" s="145"/>
      <c r="G33" s="143"/>
      <c r="H33" s="138"/>
      <c r="I33" s="138"/>
      <c r="J33" s="138"/>
      <c r="K33" s="138"/>
      <c r="L33" s="138"/>
      <c r="M33" s="138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ht="15.75" customHeight="1">
      <c r="A34" s="136"/>
      <c r="B34" s="136"/>
      <c r="C34" s="146"/>
      <c r="D34" s="147"/>
      <c r="E34" s="148" t="str">
        <f>+'Planilla caligus SIFA'!B7</f>
        <v>Barria Barria </v>
      </c>
      <c r="F34" s="149"/>
      <c r="G34" s="150"/>
      <c r="H34" s="138"/>
      <c r="I34" s="138"/>
      <c r="J34" s="138"/>
      <c r="K34" s="138"/>
      <c r="L34" s="138"/>
      <c r="M34" s="138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ht="15.75" customHeight="1">
      <c r="A35" s="136"/>
      <c r="B35" s="136"/>
      <c r="C35" s="151" t="s">
        <v>138</v>
      </c>
      <c r="D35" s="152"/>
      <c r="E35" s="142">
        <f>'Planilla caligus SIFA'!B5</f>
        <v>172978584</v>
      </c>
      <c r="F35" s="145"/>
      <c r="G35" s="153"/>
      <c r="H35" s="138"/>
      <c r="I35" s="138"/>
      <c r="J35" s="138"/>
      <c r="K35" s="154"/>
      <c r="L35" s="138"/>
      <c r="M35" s="138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ht="15.75" customHeight="1">
      <c r="A36" s="136"/>
      <c r="B36" s="136"/>
      <c r="C36" s="151" t="s">
        <v>139</v>
      </c>
      <c r="D36" s="152"/>
      <c r="E36" s="155">
        <f>+'Planilla caligus SIFA'!B3</f>
        <v>44661</v>
      </c>
      <c r="F36" s="156"/>
      <c r="G36" s="157"/>
      <c r="H36" s="138"/>
      <c r="I36" s="138"/>
      <c r="J36" s="138"/>
      <c r="K36" s="138"/>
      <c r="L36" s="138"/>
      <c r="M36" s="138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  <row r="37" ht="15.75" customHeight="1">
      <c r="A37" s="136"/>
      <c r="B37" s="136"/>
      <c r="C37" s="136"/>
      <c r="D37" s="136"/>
      <c r="E37" s="136"/>
      <c r="F37" s="138"/>
      <c r="G37" s="138"/>
      <c r="H37" s="138"/>
      <c r="I37" s="138"/>
      <c r="J37" s="138"/>
      <c r="K37" s="138"/>
      <c r="L37" s="138"/>
      <c r="M37" s="138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</row>
    <row r="38" ht="15.75" customHeight="1">
      <c r="A38" s="136"/>
      <c r="B38" s="136"/>
      <c r="C38" s="136"/>
      <c r="D38" s="136"/>
      <c r="E38" s="136"/>
      <c r="F38" s="138"/>
      <c r="G38" s="138"/>
      <c r="H38" s="138"/>
      <c r="I38" s="138"/>
      <c r="J38" s="138"/>
      <c r="K38" s="138"/>
      <c r="L38" s="138"/>
      <c r="M38" s="138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</row>
    <row r="39" ht="15.75" customHeight="1">
      <c r="A39" s="136"/>
      <c r="B39" s="136"/>
      <c r="C39" s="136" t="s">
        <v>140</v>
      </c>
      <c r="D39" s="158"/>
      <c r="E39" s="158"/>
      <c r="F39" s="158"/>
      <c r="G39" s="138"/>
      <c r="H39" s="138"/>
      <c r="I39" s="138"/>
      <c r="J39" s="138"/>
      <c r="K39" s="138"/>
      <c r="L39" s="138"/>
      <c r="M39" s="138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</row>
    <row r="40" ht="15.75" customHeight="1">
      <c r="A40" s="136"/>
      <c r="B40" s="13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ht="15.75" customHeight="1">
      <c r="A41" s="136"/>
      <c r="B41" s="136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ht="15.75" customHeight="1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</row>
    <row r="43" ht="15.75" customHeigh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ht="15.75" customHeight="1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</row>
    <row r="45" ht="15.75" customHeight="1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</row>
    <row r="46" ht="15.75" customHeight="1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ht="15.75" customHeight="1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</row>
    <row r="48" ht="15.75" customHeight="1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ht="15.75" customHeight="1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ht="15.75" customHeight="1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</row>
    <row r="51" ht="15.75" customHeight="1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</row>
    <row r="52" ht="15.75" customHeight="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</row>
    <row r="53" ht="15.75" customHeight="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</row>
    <row r="54" ht="15.75" customHeight="1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</row>
    <row r="55" ht="15.75" customHeight="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</row>
    <row r="56" ht="15.75" customHeight="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</row>
    <row r="57" ht="15.75" customHeight="1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</row>
    <row r="58" ht="15.75" customHeight="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</row>
    <row r="59" ht="15.75" customHeight="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</row>
    <row r="60" ht="15.75" customHeight="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</row>
    <row r="61" ht="15.75" customHeight="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</row>
    <row r="62" ht="15.75" customHeight="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</row>
    <row r="63" ht="15.75" customHeight="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</row>
    <row r="64" ht="15.75" customHeight="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</row>
    <row r="65" ht="15.75" customHeight="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</row>
    <row r="66" ht="15.75" customHeight="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ht="15.75" customHeight="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</row>
    <row r="68" ht="15.75" customHeight="1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</row>
    <row r="69" ht="15.75" customHeight="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70" ht="15.75" customHeight="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</row>
    <row r="71" ht="15.75" customHeight="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</row>
    <row r="72" ht="15.75" customHeight="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</row>
    <row r="73" ht="15.75" customHeight="1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</row>
    <row r="74" ht="15.75" customHeight="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</row>
    <row r="75" ht="15.75" customHeight="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</row>
    <row r="76" ht="15.75" customHeight="1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</row>
    <row r="77" ht="15.75" customHeight="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</row>
    <row r="78" ht="15.75" customHeight="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</row>
    <row r="79" ht="15.75" customHeight="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</row>
    <row r="80" ht="15.75" customHeight="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</row>
    <row r="81" ht="15.75" customHeight="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</row>
    <row r="82" ht="15.75" customHeight="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</row>
    <row r="83" ht="15.75" customHeight="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</row>
    <row r="84" ht="15.75" customHeight="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</row>
    <row r="85" ht="15.75" customHeight="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</row>
    <row r="86" ht="15.75" customHeight="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</row>
    <row r="87" ht="15.75" customHeight="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ht="15.75" customHeight="1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</row>
    <row r="89" ht="15.75" customHeight="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</row>
    <row r="90" ht="15.75" customHeight="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</row>
    <row r="91" ht="15.75" customHeight="1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</row>
    <row r="92" ht="15.75" customHeight="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</row>
    <row r="93" ht="15.75" customHeight="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</row>
    <row r="94" ht="15.75" customHeight="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</row>
    <row r="95" ht="15.75" customHeight="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</row>
    <row r="96" ht="15.75" customHeight="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</row>
    <row r="97" ht="15.75" customHeight="1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</row>
    <row r="98" ht="15.75" customHeight="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</row>
    <row r="99" ht="15.75" customHeight="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</row>
    <row r="100" ht="15.75" customHeight="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</row>
    <row r="101" ht="15.75" customHeight="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</row>
    <row r="102" ht="15.75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</row>
    <row r="103" ht="15.75" customHeight="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</row>
    <row r="104" ht="15.75" customHeight="1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</row>
    <row r="105" ht="15.75" customHeight="1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</row>
    <row r="106" ht="15.75" customHeight="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</row>
    <row r="107" ht="15.75" customHeight="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</row>
    <row r="108" ht="15.75" customHeight="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ht="15.75" customHeight="1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</row>
    <row r="110" ht="15.75" customHeight="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</row>
    <row r="111" ht="15.75" customHeight="1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</row>
    <row r="112" ht="15.75" customHeight="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</row>
    <row r="113" ht="15.75" customHeight="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</row>
    <row r="114" ht="15.75" customHeight="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</row>
    <row r="115" ht="15.75" customHeight="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</row>
    <row r="116" ht="15.75" customHeight="1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</row>
    <row r="117" ht="15.75" customHeight="1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</row>
    <row r="118" ht="15.75" customHeight="1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</row>
    <row r="119" ht="15.75" customHeight="1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</row>
    <row r="120" ht="15.75" customHeight="1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</row>
    <row r="121" ht="15.75" customHeight="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</row>
    <row r="122" ht="15.75" customHeight="1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</row>
    <row r="123" ht="15.75" customHeight="1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</row>
    <row r="124" ht="15.75" customHeight="1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</row>
    <row r="125" ht="15.75" customHeight="1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</row>
    <row r="126" ht="15.75" customHeight="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</row>
    <row r="127" ht="15.75" customHeight="1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</row>
    <row r="128" ht="15.75" customHeight="1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</row>
    <row r="129" ht="15.75" customHeight="1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</row>
    <row r="130" ht="15.75" customHeight="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</row>
    <row r="131" ht="15.75" customHeight="1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</row>
    <row r="132" ht="15.75" customHeight="1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</row>
    <row r="133" ht="15.75" customHeight="1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</row>
    <row r="134" ht="15.75" customHeight="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</row>
    <row r="135" ht="15.75" customHeight="1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</row>
    <row r="136" ht="15.75" customHeight="1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</row>
    <row r="137" ht="15.75" customHeight="1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</row>
    <row r="138" ht="15.75" customHeight="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</row>
    <row r="139" ht="15.75" customHeight="1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</row>
    <row r="140" ht="15.75" customHeight="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</row>
    <row r="141" ht="15.75" customHeight="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</row>
    <row r="142" ht="15.75" customHeight="1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</row>
    <row r="143" ht="15.75" customHeight="1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</row>
    <row r="144" ht="15.75" customHeight="1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</row>
    <row r="145" ht="15.75" customHeight="1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</row>
    <row r="146" ht="15.75" customHeight="1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</row>
    <row r="147" ht="15.75" customHeight="1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</row>
    <row r="148" ht="15.75" customHeight="1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</row>
    <row r="149" ht="15.75" customHeight="1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</row>
    <row r="150" ht="15.75" customHeight="1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</row>
    <row r="151" ht="15.75" customHeight="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</row>
    <row r="152" ht="15.75" customHeight="1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</row>
    <row r="153" ht="15.75" customHeight="1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</row>
    <row r="154" ht="15.75" customHeight="1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</row>
    <row r="155" ht="15.75" customHeight="1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</row>
    <row r="156" ht="15.75" customHeight="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</row>
    <row r="157" ht="15.75" customHeight="1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</row>
    <row r="158" ht="15.75" customHeight="1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</row>
    <row r="159" ht="15.75" customHeight="1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</row>
    <row r="160" ht="15.75" customHeight="1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</row>
    <row r="161" ht="15.75" customHeight="1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</row>
    <row r="162" ht="15.75" customHeight="1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</row>
    <row r="163" ht="15.75" customHeight="1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</row>
    <row r="164" ht="15.75" customHeight="1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</row>
    <row r="165" ht="15.75" customHeight="1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</row>
    <row r="166" ht="15.75" customHeight="1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</row>
    <row r="167" ht="15.75" customHeight="1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</row>
    <row r="168" ht="15.75" customHeight="1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</row>
    <row r="169" ht="15.75" customHeight="1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</row>
    <row r="170" ht="15.75" customHeight="1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</row>
    <row r="171" ht="15.75" customHeight="1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</row>
    <row r="172" ht="15.75" customHeight="1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</row>
    <row r="173" ht="15.75" customHeight="1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</row>
    <row r="174" ht="15.75" customHeight="1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</row>
    <row r="175" ht="15.75" customHeight="1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</row>
    <row r="176" ht="15.75" customHeight="1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</row>
    <row r="177" ht="15.75" customHeight="1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</row>
    <row r="178" ht="15.75" customHeight="1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</row>
    <row r="179" ht="15.75" customHeight="1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</row>
    <row r="180" ht="15.75" customHeight="1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</row>
    <row r="181" ht="15.75" customHeight="1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</row>
    <row r="182" ht="15.75" customHeight="1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</row>
    <row r="183" ht="15.75" customHeight="1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</row>
    <row r="184" ht="15.75" customHeight="1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</row>
    <row r="185" ht="15.75" customHeight="1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</row>
    <row r="186" ht="15.75" customHeight="1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</row>
    <row r="187" ht="15.75" customHeight="1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</row>
    <row r="188" ht="15.75" customHeight="1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</row>
    <row r="189" ht="15.75" customHeight="1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</row>
    <row r="190" ht="15.75" customHeight="1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</row>
    <row r="191" ht="15.75" customHeight="1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</row>
    <row r="192" ht="15.75" customHeight="1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</row>
    <row r="193" ht="15.75" customHeight="1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</row>
    <row r="194" ht="15.75" customHeight="1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</row>
    <row r="195" ht="15.75" customHeight="1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</row>
    <row r="196" ht="15.75" customHeight="1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</row>
    <row r="197" ht="15.75" customHeight="1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</row>
    <row r="198" ht="15.75" customHeight="1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</row>
    <row r="199" ht="15.75" customHeight="1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</row>
    <row r="200" ht="15.75" customHeight="1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</row>
    <row r="201" ht="15.75" customHeight="1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</row>
    <row r="202" ht="15.75" customHeight="1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</row>
    <row r="203" ht="15.75" customHeight="1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</row>
    <row r="204" ht="15.75" customHeight="1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</row>
    <row r="205" ht="15.75" customHeight="1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</row>
    <row r="206" ht="15.75" customHeight="1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</row>
    <row r="207" ht="15.75" customHeight="1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</row>
    <row r="208" ht="15.75" customHeight="1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</row>
    <row r="209" ht="15.75" customHeight="1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</row>
    <row r="210" ht="15.75" customHeight="1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</row>
    <row r="211" ht="15.75" customHeight="1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</row>
    <row r="212" ht="15.75" customHeight="1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</row>
    <row r="213" ht="15.75" customHeight="1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</row>
    <row r="214" ht="15.75" customHeight="1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</row>
    <row r="215" ht="15.75" customHeight="1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</row>
    <row r="216" ht="15.75" customHeight="1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</row>
    <row r="217" ht="15.75" customHeight="1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</row>
    <row r="218" ht="15.75" customHeight="1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</row>
    <row r="219" ht="15.75" customHeight="1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</row>
    <row r="220" ht="15.75" customHeight="1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</row>
    <row r="221" ht="15.75" customHeight="1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</row>
    <row r="222" ht="15.75" customHeight="1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</row>
    <row r="223" ht="15.75" customHeight="1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</row>
    <row r="224" ht="15.75" customHeight="1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</row>
    <row r="225" ht="15.75" customHeight="1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</row>
    <row r="226" ht="15.75" customHeight="1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</row>
    <row r="227" ht="15.75" customHeight="1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</row>
    <row r="228" ht="15.75" customHeight="1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</row>
    <row r="229" ht="15.75" customHeight="1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</row>
    <row r="230" ht="15.75" customHeight="1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</row>
    <row r="231" ht="15.75" customHeight="1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</row>
    <row r="232" ht="15.75" customHeight="1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</row>
    <row r="233" ht="15.75" customHeight="1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</row>
    <row r="234" ht="15.75" customHeight="1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</row>
    <row r="235" ht="15.75" customHeight="1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</row>
    <row r="236" ht="15.75" customHeight="1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</row>
    <row r="237" ht="15.75" customHeight="1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</row>
    <row r="238" ht="15.75" customHeight="1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</row>
    <row r="239" ht="15.75" customHeight="1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</row>
    <row r="240" ht="15.75" customHeight="1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</row>
    <row r="241" ht="15.75" customHeight="1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</row>
    <row r="242" ht="15.75" customHeight="1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</row>
    <row r="243" ht="15.75" customHeight="1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</row>
    <row r="244" ht="15.75" customHeight="1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</row>
    <row r="245" ht="15.75" customHeight="1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</row>
    <row r="246" ht="15.75" customHeight="1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</row>
    <row r="247" ht="15.75" customHeight="1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</row>
    <row r="248" ht="15.75" customHeight="1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</row>
    <row r="249" ht="15.75" customHeight="1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</row>
    <row r="250" ht="15.75" customHeight="1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</row>
    <row r="251" ht="15.75" customHeight="1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</row>
    <row r="252" ht="15.75" customHeight="1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</row>
    <row r="253" ht="15.75" customHeight="1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</row>
    <row r="254" ht="15.75" customHeight="1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</row>
    <row r="255" ht="15.75" customHeight="1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</row>
    <row r="256" ht="15.75" customHeight="1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</row>
    <row r="257" ht="15.75" customHeight="1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</row>
    <row r="258" ht="15.75" customHeight="1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</row>
    <row r="259" ht="15.75" customHeight="1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</row>
    <row r="260" ht="15.75" customHeight="1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</row>
    <row r="261" ht="15.75" customHeight="1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</row>
    <row r="262" ht="15.75" customHeight="1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</row>
    <row r="263" ht="15.75" customHeight="1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</row>
    <row r="264" ht="15.75" customHeight="1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</row>
    <row r="265" ht="15.75" customHeight="1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</row>
    <row r="266" ht="15.75" customHeight="1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</row>
    <row r="267" ht="15.75" customHeight="1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</row>
    <row r="268" ht="15.75" customHeight="1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</row>
    <row r="269" ht="15.75" customHeight="1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</row>
    <row r="270" ht="15.75" customHeight="1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</row>
    <row r="271" ht="15.75" customHeight="1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</row>
    <row r="272" ht="15.75" customHeight="1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</row>
    <row r="273" ht="15.75" customHeight="1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</row>
    <row r="274" ht="15.75" customHeight="1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</row>
    <row r="275" ht="15.75" customHeight="1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</row>
    <row r="276" ht="15.75" customHeight="1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</row>
    <row r="277" ht="15.75" customHeight="1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</row>
    <row r="278" ht="15.75" customHeight="1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</row>
    <row r="279" ht="15.75" customHeight="1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</row>
    <row r="280" ht="15.75" customHeight="1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</row>
    <row r="281" ht="15.75" customHeight="1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</row>
    <row r="282" ht="15.75" customHeight="1">
      <c r="A282" s="136"/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</row>
    <row r="283" ht="15.75" customHeight="1">
      <c r="A283" s="136"/>
      <c r="B283" s="136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</row>
    <row r="284" ht="15.75" customHeight="1">
      <c r="A284" s="136"/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</row>
    <row r="285" ht="15.75" customHeight="1">
      <c r="A285" s="136"/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</row>
    <row r="286" ht="15.75" customHeight="1">
      <c r="A286" s="136"/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</row>
    <row r="287" ht="15.75" customHeight="1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</row>
    <row r="288" ht="15.75" customHeight="1">
      <c r="A288" s="136"/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</row>
    <row r="289" ht="15.75" customHeight="1">
      <c r="A289" s="136"/>
      <c r="B289" s="136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</row>
    <row r="290" ht="15.75" customHeight="1">
      <c r="A290" s="136"/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</row>
    <row r="291" ht="15.75" customHeight="1">
      <c r="A291" s="136"/>
      <c r="B291" s="136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</row>
    <row r="292" ht="15.75" customHeight="1">
      <c r="A292" s="136"/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6"/>
      <c r="S292" s="136"/>
      <c r="T292" s="136"/>
      <c r="U292" s="136"/>
      <c r="V292" s="136"/>
      <c r="W292" s="136"/>
      <c r="X292" s="136"/>
      <c r="Y292" s="136"/>
      <c r="Z292" s="136"/>
    </row>
    <row r="293" ht="15.75" customHeight="1">
      <c r="A293" s="136"/>
      <c r="B293" s="136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</row>
    <row r="294" ht="15.75" customHeight="1">
      <c r="A294" s="136"/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</row>
    <row r="295" ht="15.75" customHeight="1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</row>
    <row r="296" ht="15.75" customHeight="1">
      <c r="A296" s="136"/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</row>
    <row r="297" ht="15.75" customHeight="1">
      <c r="A297" s="136"/>
      <c r="B297" s="136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</row>
    <row r="298" ht="15.75" customHeight="1">
      <c r="A298" s="136"/>
      <c r="B298" s="136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</row>
    <row r="299" ht="15.75" customHeight="1">
      <c r="A299" s="136"/>
      <c r="B299" s="136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O299" s="136"/>
      <c r="P299" s="136"/>
      <c r="Q299" s="136"/>
      <c r="R299" s="136"/>
      <c r="S299" s="136"/>
      <c r="T299" s="136"/>
      <c r="U299" s="136"/>
      <c r="V299" s="136"/>
      <c r="W299" s="136"/>
      <c r="X299" s="136"/>
      <c r="Y299" s="136"/>
      <c r="Z299" s="136"/>
    </row>
    <row r="300" ht="15.75" customHeight="1">
      <c r="A300" s="136"/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</row>
    <row r="301" ht="15.75" customHeight="1">
      <c r="A301" s="136"/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  <c r="Z301" s="136"/>
    </row>
    <row r="302" ht="15.75" customHeight="1">
      <c r="A302" s="136"/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  <c r="Z302" s="136"/>
    </row>
    <row r="303" ht="15.75" customHeight="1">
      <c r="A303" s="136"/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  <c r="Z303" s="136"/>
    </row>
    <row r="304" ht="15.75" customHeight="1">
      <c r="A304" s="136"/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  <c r="Z304" s="136"/>
    </row>
    <row r="305" ht="15.75" customHeight="1">
      <c r="A305" s="136"/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</row>
    <row r="306" ht="15.75" customHeight="1">
      <c r="A306" s="136"/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136"/>
      <c r="W306" s="136"/>
      <c r="X306" s="136"/>
      <c r="Y306" s="136"/>
      <c r="Z306" s="136"/>
    </row>
    <row r="307" ht="15.75" customHeight="1">
      <c r="A307" s="136"/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136"/>
      <c r="V307" s="136"/>
      <c r="W307" s="136"/>
      <c r="X307" s="136"/>
      <c r="Y307" s="136"/>
      <c r="Z307" s="136"/>
    </row>
    <row r="308" ht="15.75" customHeight="1">
      <c r="A308" s="136"/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</row>
    <row r="309" ht="15.75" customHeight="1">
      <c r="A309" s="136"/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</row>
    <row r="310" ht="15.75" customHeight="1">
      <c r="A310" s="136"/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6"/>
      <c r="P310" s="136"/>
      <c r="Q310" s="136"/>
      <c r="R310" s="136"/>
      <c r="S310" s="136"/>
      <c r="T310" s="136"/>
      <c r="U310" s="136"/>
      <c r="V310" s="136"/>
      <c r="W310" s="136"/>
      <c r="X310" s="136"/>
      <c r="Y310" s="136"/>
      <c r="Z310" s="136"/>
    </row>
    <row r="311" ht="15.75" customHeight="1">
      <c r="A311" s="136"/>
      <c r="B311" s="136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</row>
    <row r="312" ht="15.75" customHeight="1">
      <c r="A312" s="136"/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</row>
    <row r="313" ht="15.75" customHeight="1">
      <c r="A313" s="136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6"/>
      <c r="R313" s="136"/>
      <c r="S313" s="136"/>
      <c r="T313" s="136"/>
      <c r="U313" s="136"/>
      <c r="V313" s="136"/>
      <c r="W313" s="136"/>
      <c r="X313" s="136"/>
      <c r="Y313" s="136"/>
      <c r="Z313" s="136"/>
    </row>
    <row r="314" ht="15.75" customHeight="1">
      <c r="A314" s="136"/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  <c r="Z314" s="136"/>
    </row>
    <row r="315" ht="15.75" customHeight="1">
      <c r="A315" s="136"/>
      <c r="B315" s="136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6"/>
      <c r="R315" s="136"/>
      <c r="S315" s="136"/>
      <c r="T315" s="136"/>
      <c r="U315" s="136"/>
      <c r="V315" s="136"/>
      <c r="W315" s="136"/>
      <c r="X315" s="136"/>
      <c r="Y315" s="136"/>
      <c r="Z315" s="136"/>
    </row>
    <row r="316" ht="15.75" customHeight="1">
      <c r="A316" s="136"/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6"/>
      <c r="R316" s="136"/>
      <c r="S316" s="136"/>
      <c r="T316" s="136"/>
      <c r="U316" s="136"/>
      <c r="V316" s="136"/>
      <c r="W316" s="136"/>
      <c r="X316" s="136"/>
      <c r="Y316" s="136"/>
      <c r="Z316" s="136"/>
    </row>
    <row r="317" ht="15.75" customHeight="1">
      <c r="A317" s="136"/>
      <c r="B317" s="136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O317" s="136"/>
      <c r="P317" s="136"/>
      <c r="Q317" s="136"/>
      <c r="R317" s="136"/>
      <c r="S317" s="136"/>
      <c r="T317" s="136"/>
      <c r="U317" s="136"/>
      <c r="V317" s="136"/>
      <c r="W317" s="136"/>
      <c r="X317" s="136"/>
      <c r="Y317" s="136"/>
      <c r="Z317" s="136"/>
    </row>
    <row r="318" ht="15.75" customHeight="1">
      <c r="A318" s="136"/>
      <c r="B318" s="136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O318" s="136"/>
      <c r="P318" s="136"/>
      <c r="Q318" s="136"/>
      <c r="R318" s="136"/>
      <c r="S318" s="136"/>
      <c r="T318" s="136"/>
      <c r="U318" s="136"/>
      <c r="V318" s="136"/>
      <c r="W318" s="136"/>
      <c r="X318" s="136"/>
      <c r="Y318" s="136"/>
      <c r="Z318" s="136"/>
    </row>
    <row r="319" ht="15.75" customHeight="1">
      <c r="A319" s="136"/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O319" s="136"/>
      <c r="P319" s="136"/>
      <c r="Q319" s="136"/>
      <c r="R319" s="136"/>
      <c r="S319" s="136"/>
      <c r="T319" s="136"/>
      <c r="U319" s="136"/>
      <c r="V319" s="136"/>
      <c r="W319" s="136"/>
      <c r="X319" s="136"/>
      <c r="Y319" s="136"/>
      <c r="Z319" s="136"/>
    </row>
    <row r="320" ht="15.75" customHeight="1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6"/>
      <c r="R320" s="136"/>
      <c r="S320" s="136"/>
      <c r="T320" s="136"/>
      <c r="U320" s="136"/>
      <c r="V320" s="136"/>
      <c r="W320" s="136"/>
      <c r="X320" s="136"/>
      <c r="Y320" s="136"/>
      <c r="Z320" s="136"/>
    </row>
    <row r="321" ht="15.75" customHeight="1">
      <c r="A321" s="136"/>
      <c r="B321" s="136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O321" s="136"/>
      <c r="P321" s="136"/>
      <c r="Q321" s="136"/>
      <c r="R321" s="136"/>
      <c r="S321" s="136"/>
      <c r="T321" s="136"/>
      <c r="U321" s="136"/>
      <c r="V321" s="136"/>
      <c r="W321" s="136"/>
      <c r="X321" s="136"/>
      <c r="Y321" s="136"/>
      <c r="Z321" s="136"/>
    </row>
    <row r="322" ht="15.75" customHeight="1">
      <c r="A322" s="136"/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</row>
    <row r="323" ht="15.75" customHeight="1">
      <c r="A323" s="136"/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</row>
    <row r="324" ht="15.75" customHeight="1">
      <c r="A324" s="136"/>
      <c r="B324" s="136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</row>
    <row r="325" ht="15.75" customHeight="1">
      <c r="A325" s="136"/>
      <c r="B325" s="136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</row>
    <row r="326" ht="15.75" customHeight="1">
      <c r="A326" s="136"/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6"/>
      <c r="V326" s="136"/>
      <c r="W326" s="136"/>
      <c r="X326" s="136"/>
      <c r="Y326" s="136"/>
      <c r="Z326" s="136"/>
    </row>
    <row r="327" ht="15.75" customHeight="1">
      <c r="A327" s="136"/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</row>
    <row r="328" ht="15.75" customHeight="1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  <c r="Q328" s="136"/>
      <c r="R328" s="136"/>
      <c r="S328" s="136"/>
      <c r="T328" s="136"/>
      <c r="U328" s="136"/>
      <c r="V328" s="136"/>
      <c r="W328" s="136"/>
      <c r="X328" s="136"/>
      <c r="Y328" s="136"/>
      <c r="Z328" s="136"/>
    </row>
    <row r="329" ht="15.75" customHeight="1">
      <c r="A329" s="136"/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</row>
    <row r="330" ht="15.75" customHeight="1">
      <c r="A330" s="136"/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6"/>
      <c r="P330" s="136"/>
      <c r="Q330" s="136"/>
      <c r="R330" s="136"/>
      <c r="S330" s="136"/>
      <c r="T330" s="136"/>
      <c r="U330" s="136"/>
      <c r="V330" s="136"/>
      <c r="W330" s="136"/>
      <c r="X330" s="136"/>
      <c r="Y330" s="136"/>
      <c r="Z330" s="136"/>
    </row>
    <row r="331" ht="15.75" customHeight="1">
      <c r="A331" s="136"/>
      <c r="B331" s="136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6"/>
      <c r="P331" s="136"/>
      <c r="Q331" s="136"/>
      <c r="R331" s="136"/>
      <c r="S331" s="136"/>
      <c r="T331" s="136"/>
      <c r="U331" s="136"/>
      <c r="V331" s="136"/>
      <c r="W331" s="136"/>
      <c r="X331" s="136"/>
      <c r="Y331" s="136"/>
      <c r="Z331" s="136"/>
    </row>
    <row r="332" ht="15.75" customHeight="1">
      <c r="A332" s="136"/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6"/>
      <c r="R332" s="136"/>
      <c r="S332" s="136"/>
      <c r="T332" s="136"/>
      <c r="U332" s="136"/>
      <c r="V332" s="136"/>
      <c r="W332" s="136"/>
      <c r="X332" s="136"/>
      <c r="Y332" s="136"/>
      <c r="Z332" s="136"/>
    </row>
    <row r="333" ht="15.75" customHeight="1">
      <c r="A333" s="136"/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136"/>
      <c r="Q333" s="136"/>
      <c r="R333" s="136"/>
      <c r="S333" s="136"/>
      <c r="T333" s="136"/>
      <c r="U333" s="136"/>
      <c r="V333" s="136"/>
      <c r="W333" s="136"/>
      <c r="X333" s="136"/>
      <c r="Y333" s="136"/>
      <c r="Z333" s="136"/>
    </row>
    <row r="334" ht="15.75" customHeight="1">
      <c r="A334" s="136"/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O334" s="136"/>
      <c r="P334" s="136"/>
      <c r="Q334" s="136"/>
      <c r="R334" s="136"/>
      <c r="S334" s="136"/>
      <c r="T334" s="136"/>
      <c r="U334" s="136"/>
      <c r="V334" s="136"/>
      <c r="W334" s="136"/>
      <c r="X334" s="136"/>
      <c r="Y334" s="136"/>
      <c r="Z334" s="136"/>
    </row>
    <row r="335" ht="15.75" customHeight="1">
      <c r="A335" s="136"/>
      <c r="B335" s="136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O335" s="136"/>
      <c r="P335" s="136"/>
      <c r="Q335" s="136"/>
      <c r="R335" s="136"/>
      <c r="S335" s="136"/>
      <c r="T335" s="136"/>
      <c r="U335" s="136"/>
      <c r="V335" s="136"/>
      <c r="W335" s="136"/>
      <c r="X335" s="136"/>
      <c r="Y335" s="136"/>
      <c r="Z335" s="136"/>
    </row>
    <row r="336" ht="15.75" customHeight="1">
      <c r="A336" s="136"/>
      <c r="B336" s="136"/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O336" s="136"/>
      <c r="P336" s="136"/>
      <c r="Q336" s="136"/>
      <c r="R336" s="136"/>
      <c r="S336" s="136"/>
      <c r="T336" s="136"/>
      <c r="U336" s="136"/>
      <c r="V336" s="136"/>
      <c r="W336" s="136"/>
      <c r="X336" s="136"/>
      <c r="Y336" s="136"/>
      <c r="Z336" s="136"/>
    </row>
    <row r="337" ht="15.75" customHeight="1">
      <c r="A337" s="136"/>
      <c r="B337" s="136"/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O337" s="136"/>
      <c r="P337" s="136"/>
      <c r="Q337" s="136"/>
      <c r="R337" s="136"/>
      <c r="S337" s="136"/>
      <c r="T337" s="136"/>
      <c r="U337" s="136"/>
      <c r="V337" s="136"/>
      <c r="W337" s="136"/>
      <c r="X337" s="136"/>
      <c r="Y337" s="136"/>
      <c r="Z337" s="136"/>
    </row>
    <row r="338" ht="15.75" customHeight="1">
      <c r="A338" s="136"/>
      <c r="B338" s="136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O338" s="136"/>
      <c r="P338" s="136"/>
      <c r="Q338" s="136"/>
      <c r="R338" s="136"/>
      <c r="S338" s="136"/>
      <c r="T338" s="136"/>
      <c r="U338" s="136"/>
      <c r="V338" s="136"/>
      <c r="W338" s="136"/>
      <c r="X338" s="136"/>
      <c r="Y338" s="136"/>
      <c r="Z338" s="136"/>
    </row>
    <row r="339" ht="15.75" customHeight="1">
      <c r="A339" s="136"/>
      <c r="B339" s="136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  <c r="P339" s="136"/>
      <c r="Q339" s="136"/>
      <c r="R339" s="136"/>
      <c r="S339" s="136"/>
      <c r="T339" s="136"/>
      <c r="U339" s="136"/>
      <c r="V339" s="136"/>
      <c r="W339" s="136"/>
      <c r="X339" s="136"/>
      <c r="Y339" s="136"/>
      <c r="Z339" s="136"/>
    </row>
    <row r="340" ht="15.75" customHeight="1">
      <c r="A340" s="136"/>
      <c r="B340" s="136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O340" s="136"/>
      <c r="P340" s="136"/>
      <c r="Q340" s="136"/>
      <c r="R340" s="136"/>
      <c r="S340" s="136"/>
      <c r="T340" s="136"/>
      <c r="U340" s="136"/>
      <c r="V340" s="136"/>
      <c r="W340" s="136"/>
      <c r="X340" s="136"/>
      <c r="Y340" s="136"/>
      <c r="Z340" s="136"/>
    </row>
    <row r="341" ht="15.75" customHeight="1">
      <c r="A341" s="136"/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O341" s="136"/>
      <c r="P341" s="136"/>
      <c r="Q341" s="136"/>
      <c r="R341" s="136"/>
      <c r="S341" s="136"/>
      <c r="T341" s="136"/>
      <c r="U341" s="136"/>
      <c r="V341" s="136"/>
      <c r="W341" s="136"/>
      <c r="X341" s="136"/>
      <c r="Y341" s="136"/>
      <c r="Z341" s="136"/>
    </row>
    <row r="342" ht="15.75" customHeight="1">
      <c r="A342" s="136"/>
      <c r="B342" s="136"/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  <c r="M342" s="136"/>
      <c r="N342" s="136"/>
      <c r="O342" s="136"/>
      <c r="P342" s="136"/>
      <c r="Q342" s="136"/>
      <c r="R342" s="136"/>
      <c r="S342" s="136"/>
      <c r="T342" s="136"/>
      <c r="U342" s="136"/>
      <c r="V342" s="136"/>
      <c r="W342" s="136"/>
      <c r="X342" s="136"/>
      <c r="Y342" s="136"/>
      <c r="Z342" s="136"/>
    </row>
    <row r="343" ht="15.75" customHeight="1">
      <c r="A343" s="136"/>
      <c r="B343" s="136"/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O343" s="136"/>
      <c r="P343" s="136"/>
      <c r="Q343" s="136"/>
      <c r="R343" s="136"/>
      <c r="S343" s="136"/>
      <c r="T343" s="136"/>
      <c r="U343" s="136"/>
      <c r="V343" s="136"/>
      <c r="W343" s="136"/>
      <c r="X343" s="136"/>
      <c r="Y343" s="136"/>
      <c r="Z343" s="136"/>
    </row>
    <row r="344" ht="15.75" customHeight="1">
      <c r="A344" s="136"/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O344" s="136"/>
      <c r="P344" s="136"/>
      <c r="Q344" s="136"/>
      <c r="R344" s="136"/>
      <c r="S344" s="136"/>
      <c r="T344" s="136"/>
      <c r="U344" s="136"/>
      <c r="V344" s="136"/>
      <c r="W344" s="136"/>
      <c r="X344" s="136"/>
      <c r="Y344" s="136"/>
      <c r="Z344" s="136"/>
    </row>
    <row r="345" ht="15.75" customHeight="1">
      <c r="A345" s="136"/>
      <c r="B345" s="136"/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  <c r="M345" s="136"/>
      <c r="N345" s="136"/>
      <c r="O345" s="136"/>
      <c r="P345" s="136"/>
      <c r="Q345" s="136"/>
      <c r="R345" s="136"/>
      <c r="S345" s="136"/>
      <c r="T345" s="136"/>
      <c r="U345" s="136"/>
      <c r="V345" s="136"/>
      <c r="W345" s="136"/>
      <c r="X345" s="136"/>
      <c r="Y345" s="136"/>
      <c r="Z345" s="136"/>
    </row>
    <row r="346" ht="15.75" customHeight="1">
      <c r="A346" s="136"/>
      <c r="B346" s="136"/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O346" s="136"/>
      <c r="P346" s="136"/>
      <c r="Q346" s="136"/>
      <c r="R346" s="136"/>
      <c r="S346" s="136"/>
      <c r="T346" s="136"/>
      <c r="U346" s="136"/>
      <c r="V346" s="136"/>
      <c r="W346" s="136"/>
      <c r="X346" s="136"/>
      <c r="Y346" s="136"/>
      <c r="Z346" s="136"/>
    </row>
    <row r="347" ht="15.75" customHeight="1">
      <c r="A347" s="136"/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O347" s="136"/>
      <c r="P347" s="136"/>
      <c r="Q347" s="136"/>
      <c r="R347" s="136"/>
      <c r="S347" s="136"/>
      <c r="T347" s="136"/>
      <c r="U347" s="136"/>
      <c r="V347" s="136"/>
      <c r="W347" s="136"/>
      <c r="X347" s="136"/>
      <c r="Y347" s="136"/>
      <c r="Z347" s="136"/>
    </row>
    <row r="348" ht="15.75" customHeight="1">
      <c r="A348" s="136"/>
      <c r="B348" s="136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O348" s="136"/>
      <c r="P348" s="136"/>
      <c r="Q348" s="136"/>
      <c r="R348" s="136"/>
      <c r="S348" s="136"/>
      <c r="T348" s="136"/>
      <c r="U348" s="136"/>
      <c r="V348" s="136"/>
      <c r="W348" s="136"/>
      <c r="X348" s="136"/>
      <c r="Y348" s="136"/>
      <c r="Z348" s="136"/>
    </row>
    <row r="349" ht="15.75" customHeight="1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O349" s="136"/>
      <c r="P349" s="136"/>
      <c r="Q349" s="136"/>
      <c r="R349" s="136"/>
      <c r="S349" s="136"/>
      <c r="T349" s="136"/>
      <c r="U349" s="136"/>
      <c r="V349" s="136"/>
      <c r="W349" s="136"/>
      <c r="X349" s="136"/>
      <c r="Y349" s="136"/>
      <c r="Z349" s="136"/>
    </row>
    <row r="350" ht="15.75" customHeight="1">
      <c r="A350" s="136"/>
      <c r="B350" s="136"/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  <c r="M350" s="136"/>
      <c r="N350" s="136"/>
      <c r="O350" s="136"/>
      <c r="P350" s="136"/>
      <c r="Q350" s="136"/>
      <c r="R350" s="136"/>
      <c r="S350" s="136"/>
      <c r="T350" s="136"/>
      <c r="U350" s="136"/>
      <c r="V350" s="136"/>
      <c r="W350" s="136"/>
      <c r="X350" s="136"/>
      <c r="Y350" s="136"/>
      <c r="Z350" s="136"/>
    </row>
    <row r="351" ht="15.75" customHeight="1">
      <c r="A351" s="136"/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  <c r="M351" s="136"/>
      <c r="N351" s="136"/>
      <c r="O351" s="136"/>
      <c r="P351" s="136"/>
      <c r="Q351" s="136"/>
      <c r="R351" s="136"/>
      <c r="S351" s="136"/>
      <c r="T351" s="136"/>
      <c r="U351" s="136"/>
      <c r="V351" s="136"/>
      <c r="W351" s="136"/>
      <c r="X351" s="136"/>
      <c r="Y351" s="136"/>
      <c r="Z351" s="136"/>
    </row>
    <row r="352" ht="15.75" customHeight="1">
      <c r="A352" s="136"/>
      <c r="B352" s="136"/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O352" s="136"/>
      <c r="P352" s="136"/>
      <c r="Q352" s="136"/>
      <c r="R352" s="136"/>
      <c r="S352" s="136"/>
      <c r="T352" s="136"/>
      <c r="U352" s="136"/>
      <c r="V352" s="136"/>
      <c r="W352" s="136"/>
      <c r="X352" s="136"/>
      <c r="Y352" s="136"/>
      <c r="Z352" s="136"/>
    </row>
    <row r="353" ht="15.75" customHeight="1">
      <c r="A353" s="136"/>
      <c r="B353" s="136"/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O353" s="136"/>
      <c r="P353" s="136"/>
      <c r="Q353" s="136"/>
      <c r="R353" s="136"/>
      <c r="S353" s="136"/>
      <c r="T353" s="136"/>
      <c r="U353" s="136"/>
      <c r="V353" s="136"/>
      <c r="W353" s="136"/>
      <c r="X353" s="136"/>
      <c r="Y353" s="136"/>
      <c r="Z353" s="136"/>
    </row>
    <row r="354" ht="15.75" customHeight="1">
      <c r="A354" s="136"/>
      <c r="B354" s="136"/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O354" s="136"/>
      <c r="P354" s="136"/>
      <c r="Q354" s="136"/>
      <c r="R354" s="136"/>
      <c r="S354" s="136"/>
      <c r="T354" s="136"/>
      <c r="U354" s="136"/>
      <c r="V354" s="136"/>
      <c r="W354" s="136"/>
      <c r="X354" s="136"/>
      <c r="Y354" s="136"/>
      <c r="Z354" s="136"/>
    </row>
    <row r="355" ht="15.75" customHeight="1">
      <c r="A355" s="136"/>
      <c r="B355" s="136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O355" s="136"/>
      <c r="P355" s="136"/>
      <c r="Q355" s="136"/>
      <c r="R355" s="136"/>
      <c r="S355" s="136"/>
      <c r="T355" s="136"/>
      <c r="U355" s="136"/>
      <c r="V355" s="136"/>
      <c r="W355" s="136"/>
      <c r="X355" s="136"/>
      <c r="Y355" s="136"/>
      <c r="Z355" s="136"/>
    </row>
    <row r="356" ht="15.75" customHeight="1">
      <c r="A356" s="136"/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6"/>
      <c r="Z356" s="136"/>
    </row>
    <row r="357" ht="15.75" customHeight="1">
      <c r="A357" s="136"/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O357" s="136"/>
      <c r="P357" s="136"/>
      <c r="Q357" s="136"/>
      <c r="R357" s="136"/>
      <c r="S357" s="136"/>
      <c r="T357" s="136"/>
      <c r="U357" s="136"/>
      <c r="V357" s="136"/>
      <c r="W357" s="136"/>
      <c r="X357" s="136"/>
      <c r="Y357" s="136"/>
      <c r="Z357" s="136"/>
    </row>
    <row r="358" ht="15.75" customHeight="1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6"/>
      <c r="P358" s="136"/>
      <c r="Q358" s="136"/>
      <c r="R358" s="136"/>
      <c r="S358" s="136"/>
      <c r="T358" s="136"/>
      <c r="U358" s="136"/>
      <c r="V358" s="136"/>
      <c r="W358" s="136"/>
      <c r="X358" s="136"/>
      <c r="Y358" s="136"/>
      <c r="Z358" s="136"/>
    </row>
    <row r="359" ht="15.75" customHeight="1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6"/>
      <c r="O359" s="136"/>
      <c r="P359" s="136"/>
      <c r="Q359" s="136"/>
      <c r="R359" s="136"/>
      <c r="S359" s="136"/>
      <c r="T359" s="136"/>
      <c r="U359" s="136"/>
      <c r="V359" s="136"/>
      <c r="W359" s="136"/>
      <c r="X359" s="136"/>
      <c r="Y359" s="136"/>
      <c r="Z359" s="136"/>
    </row>
    <row r="360" ht="15.75" customHeight="1">
      <c r="A360" s="136"/>
      <c r="B360" s="136"/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  <c r="M360" s="136"/>
      <c r="N360" s="136"/>
      <c r="O360" s="136"/>
      <c r="P360" s="136"/>
      <c r="Q360" s="136"/>
      <c r="R360" s="136"/>
      <c r="S360" s="136"/>
      <c r="T360" s="136"/>
      <c r="U360" s="136"/>
      <c r="V360" s="136"/>
      <c r="W360" s="136"/>
      <c r="X360" s="136"/>
      <c r="Y360" s="136"/>
      <c r="Z360" s="136"/>
    </row>
    <row r="361" ht="15.75" customHeight="1">
      <c r="A361" s="136"/>
      <c r="B361" s="136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  <c r="V361" s="136"/>
      <c r="W361" s="136"/>
      <c r="X361" s="136"/>
      <c r="Y361" s="136"/>
      <c r="Z361" s="136"/>
    </row>
    <row r="362" ht="15.75" customHeight="1">
      <c r="A362" s="136"/>
      <c r="B362" s="136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O362" s="136"/>
      <c r="P362" s="136"/>
      <c r="Q362" s="136"/>
      <c r="R362" s="136"/>
      <c r="S362" s="136"/>
      <c r="T362" s="136"/>
      <c r="U362" s="136"/>
      <c r="V362" s="136"/>
      <c r="W362" s="136"/>
      <c r="X362" s="136"/>
      <c r="Y362" s="136"/>
      <c r="Z362" s="136"/>
    </row>
    <row r="363" ht="15.75" customHeight="1">
      <c r="A363" s="136"/>
      <c r="B363" s="136"/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  <c r="M363" s="136"/>
      <c r="N363" s="136"/>
      <c r="O363" s="136"/>
      <c r="P363" s="136"/>
      <c r="Q363" s="136"/>
      <c r="R363" s="136"/>
      <c r="S363" s="136"/>
      <c r="T363" s="136"/>
      <c r="U363" s="136"/>
      <c r="V363" s="136"/>
      <c r="W363" s="136"/>
      <c r="X363" s="136"/>
      <c r="Y363" s="136"/>
      <c r="Z363" s="136"/>
    </row>
    <row r="364" ht="15.75" customHeight="1">
      <c r="A364" s="136"/>
      <c r="B364" s="136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  <c r="P364" s="136"/>
      <c r="Q364" s="136"/>
      <c r="R364" s="136"/>
      <c r="S364" s="136"/>
      <c r="T364" s="136"/>
      <c r="U364" s="136"/>
      <c r="V364" s="136"/>
      <c r="W364" s="136"/>
      <c r="X364" s="136"/>
      <c r="Y364" s="136"/>
      <c r="Z364" s="136"/>
    </row>
    <row r="365" ht="15.75" customHeight="1">
      <c r="A365" s="136"/>
      <c r="B365" s="136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O365" s="136"/>
      <c r="P365" s="136"/>
      <c r="Q365" s="136"/>
      <c r="R365" s="136"/>
      <c r="S365" s="136"/>
      <c r="T365" s="136"/>
      <c r="U365" s="136"/>
      <c r="V365" s="136"/>
      <c r="W365" s="136"/>
      <c r="X365" s="136"/>
      <c r="Y365" s="136"/>
      <c r="Z365" s="136"/>
    </row>
    <row r="366" ht="15.75" customHeight="1">
      <c r="A366" s="136"/>
      <c r="B366" s="136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O366" s="136"/>
      <c r="P366" s="136"/>
      <c r="Q366" s="136"/>
      <c r="R366" s="136"/>
      <c r="S366" s="136"/>
      <c r="T366" s="136"/>
      <c r="U366" s="136"/>
      <c r="V366" s="136"/>
      <c r="W366" s="136"/>
      <c r="X366" s="136"/>
      <c r="Y366" s="136"/>
      <c r="Z366" s="136"/>
    </row>
    <row r="367" ht="15.75" customHeight="1">
      <c r="A367" s="136"/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  <c r="V367" s="136"/>
      <c r="W367" s="136"/>
      <c r="X367" s="136"/>
      <c r="Y367" s="136"/>
      <c r="Z367" s="136"/>
    </row>
    <row r="368" ht="15.75" customHeight="1">
      <c r="A368" s="136"/>
      <c r="B368" s="136"/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  <c r="M368" s="136"/>
      <c r="N368" s="136"/>
      <c r="O368" s="136"/>
      <c r="P368" s="136"/>
      <c r="Q368" s="136"/>
      <c r="R368" s="136"/>
      <c r="S368" s="136"/>
      <c r="T368" s="136"/>
      <c r="U368" s="136"/>
      <c r="V368" s="136"/>
      <c r="W368" s="136"/>
      <c r="X368" s="136"/>
      <c r="Y368" s="136"/>
      <c r="Z368" s="136"/>
    </row>
    <row r="369" ht="15.75" customHeight="1">
      <c r="A369" s="136"/>
      <c r="B369" s="136"/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  <c r="M369" s="136"/>
      <c r="N369" s="136"/>
      <c r="O369" s="136"/>
      <c r="P369" s="136"/>
      <c r="Q369" s="136"/>
      <c r="R369" s="136"/>
      <c r="S369" s="136"/>
      <c r="T369" s="136"/>
      <c r="U369" s="136"/>
      <c r="V369" s="136"/>
      <c r="W369" s="136"/>
      <c r="X369" s="136"/>
      <c r="Y369" s="136"/>
      <c r="Z369" s="136"/>
    </row>
    <row r="370" ht="15.75" customHeight="1">
      <c r="A370" s="136"/>
      <c r="B370" s="136"/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  <c r="M370" s="136"/>
      <c r="N370" s="136"/>
      <c r="O370" s="136"/>
      <c r="P370" s="136"/>
      <c r="Q370" s="136"/>
      <c r="R370" s="136"/>
      <c r="S370" s="136"/>
      <c r="T370" s="136"/>
      <c r="U370" s="136"/>
      <c r="V370" s="136"/>
      <c r="W370" s="136"/>
      <c r="X370" s="136"/>
      <c r="Y370" s="136"/>
      <c r="Z370" s="136"/>
    </row>
    <row r="371" ht="15.75" customHeight="1">
      <c r="A371" s="136"/>
      <c r="B371" s="136"/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  <c r="M371" s="136"/>
      <c r="N371" s="136"/>
      <c r="O371" s="136"/>
      <c r="P371" s="136"/>
      <c r="Q371" s="136"/>
      <c r="R371" s="136"/>
      <c r="S371" s="136"/>
      <c r="T371" s="136"/>
      <c r="U371" s="136"/>
      <c r="V371" s="136"/>
      <c r="W371" s="136"/>
      <c r="X371" s="136"/>
      <c r="Y371" s="136"/>
      <c r="Z371" s="136"/>
    </row>
    <row r="372" ht="15.75" customHeight="1">
      <c r="A372" s="136"/>
      <c r="B372" s="136"/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O372" s="136"/>
      <c r="P372" s="136"/>
      <c r="Q372" s="136"/>
      <c r="R372" s="136"/>
      <c r="S372" s="136"/>
      <c r="T372" s="136"/>
      <c r="U372" s="136"/>
      <c r="V372" s="136"/>
      <c r="W372" s="136"/>
      <c r="X372" s="136"/>
      <c r="Y372" s="136"/>
      <c r="Z372" s="136"/>
    </row>
    <row r="373" ht="15.75" customHeight="1">
      <c r="A373" s="136"/>
      <c r="B373" s="136"/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O373" s="136"/>
      <c r="P373" s="136"/>
      <c r="Q373" s="136"/>
      <c r="R373" s="136"/>
      <c r="S373" s="136"/>
      <c r="T373" s="136"/>
      <c r="U373" s="136"/>
      <c r="V373" s="136"/>
      <c r="W373" s="136"/>
      <c r="X373" s="136"/>
      <c r="Y373" s="136"/>
      <c r="Z373" s="136"/>
    </row>
    <row r="374" ht="15.75" customHeight="1">
      <c r="A374" s="136"/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O374" s="136"/>
      <c r="P374" s="136"/>
      <c r="Q374" s="136"/>
      <c r="R374" s="136"/>
      <c r="S374" s="136"/>
      <c r="T374" s="136"/>
      <c r="U374" s="136"/>
      <c r="V374" s="136"/>
      <c r="W374" s="136"/>
      <c r="X374" s="136"/>
      <c r="Y374" s="136"/>
      <c r="Z374" s="136"/>
    </row>
    <row r="375" ht="15.75" customHeight="1">
      <c r="A375" s="136"/>
      <c r="B375" s="136"/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O375" s="136"/>
      <c r="P375" s="136"/>
      <c r="Q375" s="136"/>
      <c r="R375" s="136"/>
      <c r="S375" s="136"/>
      <c r="T375" s="136"/>
      <c r="U375" s="136"/>
      <c r="V375" s="136"/>
      <c r="W375" s="136"/>
      <c r="X375" s="136"/>
      <c r="Y375" s="136"/>
      <c r="Z375" s="136"/>
    </row>
    <row r="376" ht="15.75" customHeight="1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6"/>
      <c r="V376" s="136"/>
      <c r="W376" s="136"/>
      <c r="X376" s="136"/>
      <c r="Y376" s="136"/>
      <c r="Z376" s="136"/>
    </row>
    <row r="377" ht="15.75" customHeight="1">
      <c r="A377" s="136"/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</row>
    <row r="378" ht="15.75" customHeight="1">
      <c r="A378" s="136"/>
      <c r="B378" s="136"/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O378" s="136"/>
      <c r="P378" s="136"/>
      <c r="Q378" s="136"/>
      <c r="R378" s="136"/>
      <c r="S378" s="136"/>
      <c r="T378" s="136"/>
      <c r="U378" s="136"/>
      <c r="V378" s="136"/>
      <c r="W378" s="136"/>
      <c r="X378" s="136"/>
      <c r="Y378" s="136"/>
      <c r="Z378" s="136"/>
    </row>
    <row r="379" ht="15.75" customHeight="1">
      <c r="A379" s="136"/>
      <c r="B379" s="136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O379" s="136"/>
      <c r="P379" s="136"/>
      <c r="Q379" s="136"/>
      <c r="R379" s="136"/>
      <c r="S379" s="136"/>
      <c r="T379" s="136"/>
      <c r="U379" s="136"/>
      <c r="V379" s="136"/>
      <c r="W379" s="136"/>
      <c r="X379" s="136"/>
      <c r="Y379" s="136"/>
      <c r="Z379" s="136"/>
    </row>
    <row r="380" ht="15.75" customHeight="1">
      <c r="A380" s="136"/>
      <c r="B380" s="136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  <c r="O380" s="136"/>
      <c r="P380" s="136"/>
      <c r="Q380" s="136"/>
      <c r="R380" s="136"/>
      <c r="S380" s="136"/>
      <c r="T380" s="136"/>
      <c r="U380" s="136"/>
      <c r="V380" s="136"/>
      <c r="W380" s="136"/>
      <c r="X380" s="136"/>
      <c r="Y380" s="136"/>
      <c r="Z380" s="136"/>
    </row>
    <row r="381" ht="15.75" customHeight="1">
      <c r="A381" s="136"/>
      <c r="B381" s="136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O381" s="136"/>
      <c r="P381" s="136"/>
      <c r="Q381" s="136"/>
      <c r="R381" s="136"/>
      <c r="S381" s="136"/>
      <c r="T381" s="136"/>
      <c r="U381" s="136"/>
      <c r="V381" s="136"/>
      <c r="W381" s="136"/>
      <c r="X381" s="136"/>
      <c r="Y381" s="136"/>
      <c r="Z381" s="136"/>
    </row>
    <row r="382" ht="15.75" customHeight="1">
      <c r="A382" s="136"/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O382" s="136"/>
      <c r="P382" s="136"/>
      <c r="Q382" s="136"/>
      <c r="R382" s="136"/>
      <c r="S382" s="136"/>
      <c r="T382" s="136"/>
      <c r="U382" s="136"/>
      <c r="V382" s="136"/>
      <c r="W382" s="136"/>
      <c r="X382" s="136"/>
      <c r="Y382" s="136"/>
      <c r="Z382" s="136"/>
    </row>
    <row r="383" ht="15.75" customHeight="1">
      <c r="A383" s="136"/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</row>
    <row r="384" ht="15.75" customHeight="1">
      <c r="A384" s="136"/>
      <c r="B384" s="136"/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  <c r="M384" s="136"/>
      <c r="N384" s="136"/>
      <c r="O384" s="136"/>
      <c r="P384" s="136"/>
      <c r="Q384" s="136"/>
      <c r="R384" s="136"/>
      <c r="S384" s="136"/>
      <c r="T384" s="136"/>
      <c r="U384" s="136"/>
      <c r="V384" s="136"/>
      <c r="W384" s="136"/>
      <c r="X384" s="136"/>
      <c r="Y384" s="136"/>
      <c r="Z384" s="136"/>
    </row>
    <row r="385" ht="15.75" customHeight="1">
      <c r="A385" s="136"/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O385" s="136"/>
      <c r="P385" s="136"/>
      <c r="Q385" s="136"/>
      <c r="R385" s="136"/>
      <c r="S385" s="136"/>
      <c r="T385" s="136"/>
      <c r="U385" s="136"/>
      <c r="V385" s="136"/>
      <c r="W385" s="136"/>
      <c r="X385" s="136"/>
      <c r="Y385" s="136"/>
      <c r="Z385" s="136"/>
    </row>
    <row r="386" ht="15.75" customHeight="1">
      <c r="A386" s="136"/>
      <c r="B386" s="136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O386" s="136"/>
      <c r="P386" s="136"/>
      <c r="Q386" s="136"/>
      <c r="R386" s="136"/>
      <c r="S386" s="136"/>
      <c r="T386" s="136"/>
      <c r="U386" s="136"/>
      <c r="V386" s="136"/>
      <c r="W386" s="136"/>
      <c r="X386" s="136"/>
      <c r="Y386" s="136"/>
      <c r="Z386" s="136"/>
    </row>
    <row r="387" ht="15.75" customHeight="1">
      <c r="A387" s="136"/>
      <c r="B387" s="136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O387" s="136"/>
      <c r="P387" s="136"/>
      <c r="Q387" s="136"/>
      <c r="R387" s="136"/>
      <c r="S387" s="136"/>
      <c r="T387" s="136"/>
      <c r="U387" s="136"/>
      <c r="V387" s="136"/>
      <c r="W387" s="136"/>
      <c r="X387" s="136"/>
      <c r="Y387" s="136"/>
      <c r="Z387" s="136"/>
    </row>
    <row r="388" ht="15.75" customHeight="1">
      <c r="A388" s="136"/>
      <c r="B388" s="136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</row>
    <row r="389" ht="15.75" customHeight="1">
      <c r="A389" s="136"/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O389" s="136"/>
      <c r="P389" s="136"/>
      <c r="Q389" s="136"/>
      <c r="R389" s="136"/>
      <c r="S389" s="136"/>
      <c r="T389" s="136"/>
      <c r="U389" s="136"/>
      <c r="V389" s="136"/>
      <c r="W389" s="136"/>
      <c r="X389" s="136"/>
      <c r="Y389" s="136"/>
      <c r="Z389" s="136"/>
    </row>
    <row r="390" ht="15.75" customHeight="1">
      <c r="A390" s="136"/>
      <c r="B390" s="136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  <c r="W390" s="136"/>
      <c r="X390" s="136"/>
      <c r="Y390" s="136"/>
      <c r="Z390" s="136"/>
    </row>
    <row r="391" ht="15.75" customHeight="1">
      <c r="A391" s="136"/>
      <c r="B391" s="136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O391" s="136"/>
      <c r="P391" s="136"/>
      <c r="Q391" s="136"/>
      <c r="R391" s="136"/>
      <c r="S391" s="136"/>
      <c r="T391" s="136"/>
      <c r="U391" s="136"/>
      <c r="V391" s="136"/>
      <c r="W391" s="136"/>
      <c r="X391" s="136"/>
      <c r="Y391" s="136"/>
      <c r="Z391" s="136"/>
    </row>
    <row r="392" ht="15.75" customHeight="1">
      <c r="A392" s="136"/>
      <c r="B392" s="136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</row>
    <row r="393" ht="15.75" customHeight="1">
      <c r="A393" s="136"/>
      <c r="B393" s="136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O393" s="136"/>
      <c r="P393" s="136"/>
      <c r="Q393" s="136"/>
      <c r="R393" s="136"/>
      <c r="S393" s="136"/>
      <c r="T393" s="136"/>
      <c r="U393" s="136"/>
      <c r="V393" s="136"/>
      <c r="W393" s="136"/>
      <c r="X393" s="136"/>
      <c r="Y393" s="136"/>
      <c r="Z393" s="136"/>
    </row>
    <row r="394" ht="15.75" customHeight="1">
      <c r="A394" s="136"/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</row>
    <row r="395" ht="15.75" customHeight="1">
      <c r="A395" s="136"/>
      <c r="B395" s="136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O395" s="136"/>
      <c r="P395" s="136"/>
      <c r="Q395" s="136"/>
      <c r="R395" s="136"/>
      <c r="S395" s="136"/>
      <c r="T395" s="136"/>
      <c r="U395" s="136"/>
      <c r="V395" s="136"/>
      <c r="W395" s="136"/>
      <c r="X395" s="136"/>
      <c r="Y395" s="136"/>
      <c r="Z395" s="136"/>
    </row>
    <row r="396" ht="15.75" customHeight="1">
      <c r="A396" s="136"/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O396" s="136"/>
      <c r="P396" s="136"/>
      <c r="Q396" s="136"/>
      <c r="R396" s="136"/>
      <c r="S396" s="136"/>
      <c r="T396" s="136"/>
      <c r="U396" s="136"/>
      <c r="V396" s="136"/>
      <c r="W396" s="136"/>
      <c r="X396" s="136"/>
      <c r="Y396" s="136"/>
      <c r="Z396" s="136"/>
    </row>
    <row r="397" ht="15.75" customHeight="1">
      <c r="A397" s="136"/>
      <c r="B397" s="136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O397" s="136"/>
      <c r="P397" s="136"/>
      <c r="Q397" s="136"/>
      <c r="R397" s="136"/>
      <c r="S397" s="136"/>
      <c r="T397" s="136"/>
      <c r="U397" s="136"/>
      <c r="V397" s="136"/>
      <c r="W397" s="136"/>
      <c r="X397" s="136"/>
      <c r="Y397" s="136"/>
      <c r="Z397" s="136"/>
    </row>
    <row r="398" ht="15.75" customHeight="1">
      <c r="A398" s="136"/>
      <c r="B398" s="136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O398" s="136"/>
      <c r="P398" s="136"/>
      <c r="Q398" s="136"/>
      <c r="R398" s="136"/>
      <c r="S398" s="136"/>
      <c r="T398" s="136"/>
      <c r="U398" s="136"/>
      <c r="V398" s="136"/>
      <c r="W398" s="136"/>
      <c r="X398" s="136"/>
      <c r="Y398" s="136"/>
      <c r="Z398" s="136"/>
    </row>
    <row r="399" ht="15.75" customHeight="1">
      <c r="A399" s="136"/>
      <c r="B399" s="136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O399" s="136"/>
      <c r="P399" s="136"/>
      <c r="Q399" s="136"/>
      <c r="R399" s="136"/>
      <c r="S399" s="136"/>
      <c r="T399" s="136"/>
      <c r="U399" s="136"/>
      <c r="V399" s="136"/>
      <c r="W399" s="136"/>
      <c r="X399" s="136"/>
      <c r="Y399" s="136"/>
      <c r="Z399" s="136"/>
    </row>
    <row r="400" ht="15.75" customHeight="1">
      <c r="A400" s="136"/>
      <c r="B400" s="136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O400" s="136"/>
      <c r="P400" s="136"/>
      <c r="Q400" s="136"/>
      <c r="R400" s="136"/>
      <c r="S400" s="136"/>
      <c r="T400" s="136"/>
      <c r="U400" s="136"/>
      <c r="V400" s="136"/>
      <c r="W400" s="136"/>
      <c r="X400" s="136"/>
      <c r="Y400" s="136"/>
      <c r="Z400" s="136"/>
    </row>
    <row r="401" ht="15.75" customHeight="1">
      <c r="A401" s="136"/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O401" s="136"/>
      <c r="P401" s="136"/>
      <c r="Q401" s="136"/>
      <c r="R401" s="136"/>
      <c r="S401" s="136"/>
      <c r="T401" s="136"/>
      <c r="U401" s="136"/>
      <c r="V401" s="136"/>
      <c r="W401" s="136"/>
      <c r="X401" s="136"/>
      <c r="Y401" s="136"/>
      <c r="Z401" s="136"/>
    </row>
    <row r="402" ht="15.75" customHeight="1">
      <c r="A402" s="136"/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O402" s="136"/>
      <c r="P402" s="136"/>
      <c r="Q402" s="136"/>
      <c r="R402" s="136"/>
      <c r="S402" s="136"/>
      <c r="T402" s="136"/>
      <c r="U402" s="136"/>
      <c r="V402" s="136"/>
      <c r="W402" s="136"/>
      <c r="X402" s="136"/>
      <c r="Y402" s="136"/>
      <c r="Z402" s="136"/>
    </row>
    <row r="403" ht="15.75" customHeight="1">
      <c r="A403" s="136"/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36"/>
      <c r="U403" s="136"/>
      <c r="V403" s="136"/>
      <c r="W403" s="136"/>
      <c r="X403" s="136"/>
      <c r="Y403" s="136"/>
      <c r="Z403" s="136"/>
    </row>
    <row r="404" ht="15.75" customHeight="1">
      <c r="A404" s="136"/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O404" s="136"/>
      <c r="P404" s="136"/>
      <c r="Q404" s="136"/>
      <c r="R404" s="136"/>
      <c r="S404" s="136"/>
      <c r="T404" s="136"/>
      <c r="U404" s="136"/>
      <c r="V404" s="136"/>
      <c r="W404" s="136"/>
      <c r="X404" s="136"/>
      <c r="Y404" s="136"/>
      <c r="Z404" s="136"/>
    </row>
    <row r="405" ht="15.75" customHeight="1">
      <c r="A405" s="136"/>
      <c r="B405" s="136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</row>
    <row r="406" ht="15.75" customHeight="1">
      <c r="A406" s="136"/>
      <c r="B406" s="136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O406" s="136"/>
      <c r="P406" s="136"/>
      <c r="Q406" s="136"/>
      <c r="R406" s="136"/>
      <c r="S406" s="136"/>
      <c r="T406" s="136"/>
      <c r="U406" s="136"/>
      <c r="V406" s="136"/>
      <c r="W406" s="136"/>
      <c r="X406" s="136"/>
      <c r="Y406" s="136"/>
      <c r="Z406" s="136"/>
    </row>
    <row r="407" ht="15.75" customHeight="1">
      <c r="A407" s="136"/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</row>
    <row r="408" ht="15.75" customHeight="1">
      <c r="A408" s="136"/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O408" s="136"/>
      <c r="P408" s="136"/>
      <c r="Q408" s="136"/>
      <c r="R408" s="136"/>
      <c r="S408" s="136"/>
      <c r="T408" s="136"/>
      <c r="U408" s="136"/>
      <c r="V408" s="136"/>
      <c r="W408" s="136"/>
      <c r="X408" s="136"/>
      <c r="Y408" s="136"/>
      <c r="Z408" s="136"/>
    </row>
    <row r="409" ht="15.75" customHeight="1">
      <c r="A409" s="136"/>
      <c r="B409" s="136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  <c r="W409" s="136"/>
      <c r="X409" s="136"/>
      <c r="Y409" s="136"/>
      <c r="Z409" s="136"/>
    </row>
    <row r="410" ht="15.75" customHeight="1">
      <c r="A410" s="136"/>
      <c r="B410" s="136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O410" s="136"/>
      <c r="P410" s="136"/>
      <c r="Q410" s="136"/>
      <c r="R410" s="136"/>
      <c r="S410" s="136"/>
      <c r="T410" s="136"/>
      <c r="U410" s="136"/>
      <c r="V410" s="136"/>
      <c r="W410" s="136"/>
      <c r="X410" s="136"/>
      <c r="Y410" s="136"/>
      <c r="Z410" s="136"/>
    </row>
    <row r="411" ht="15.75" customHeight="1">
      <c r="A411" s="136"/>
      <c r="B411" s="136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</row>
    <row r="412" ht="15.75" customHeight="1">
      <c r="A412" s="136"/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</row>
    <row r="413" ht="15.75" customHeight="1">
      <c r="A413" s="136"/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</row>
    <row r="414" ht="15.75" customHeight="1">
      <c r="A414" s="136"/>
      <c r="B414" s="136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6"/>
      <c r="U414" s="136"/>
      <c r="V414" s="136"/>
      <c r="W414" s="136"/>
      <c r="X414" s="136"/>
      <c r="Y414" s="136"/>
      <c r="Z414" s="136"/>
    </row>
    <row r="415" ht="15.75" customHeight="1">
      <c r="A415" s="136"/>
      <c r="B415" s="136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</row>
    <row r="416" ht="15.75" customHeight="1">
      <c r="A416" s="136"/>
      <c r="B416" s="136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6"/>
      <c r="Z416" s="136"/>
    </row>
    <row r="417" ht="15.75" customHeight="1">
      <c r="A417" s="136"/>
      <c r="B417" s="136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6"/>
      <c r="P417" s="136"/>
      <c r="Q417" s="136"/>
      <c r="R417" s="136"/>
      <c r="S417" s="136"/>
      <c r="T417" s="136"/>
      <c r="U417" s="136"/>
      <c r="V417" s="136"/>
      <c r="W417" s="136"/>
      <c r="X417" s="136"/>
      <c r="Y417" s="136"/>
      <c r="Z417" s="136"/>
    </row>
    <row r="418" ht="15.75" customHeight="1">
      <c r="A418" s="136"/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6"/>
      <c r="P418" s="136"/>
      <c r="Q418" s="136"/>
      <c r="R418" s="136"/>
      <c r="S418" s="136"/>
      <c r="T418" s="136"/>
      <c r="U418" s="136"/>
      <c r="V418" s="136"/>
      <c r="W418" s="136"/>
      <c r="X418" s="136"/>
      <c r="Y418" s="136"/>
      <c r="Z418" s="136"/>
    </row>
    <row r="419" ht="15.75" customHeight="1">
      <c r="A419" s="136"/>
      <c r="B419" s="136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6"/>
      <c r="P419" s="136"/>
      <c r="Q419" s="136"/>
      <c r="R419" s="136"/>
      <c r="S419" s="136"/>
      <c r="T419" s="136"/>
      <c r="U419" s="136"/>
      <c r="V419" s="136"/>
      <c r="W419" s="136"/>
      <c r="X419" s="136"/>
      <c r="Y419" s="136"/>
      <c r="Z419" s="136"/>
    </row>
    <row r="420" ht="15.75" customHeight="1">
      <c r="A420" s="136"/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O420" s="136"/>
      <c r="P420" s="136"/>
      <c r="Q420" s="136"/>
      <c r="R420" s="136"/>
      <c r="S420" s="136"/>
      <c r="T420" s="136"/>
      <c r="U420" s="136"/>
      <c r="V420" s="136"/>
      <c r="W420" s="136"/>
      <c r="X420" s="136"/>
      <c r="Y420" s="136"/>
      <c r="Z420" s="136"/>
    </row>
    <row r="421" ht="15.75" customHeight="1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136"/>
      <c r="S421" s="136"/>
      <c r="T421" s="136"/>
      <c r="U421" s="136"/>
      <c r="V421" s="136"/>
      <c r="W421" s="136"/>
      <c r="X421" s="136"/>
      <c r="Y421" s="136"/>
      <c r="Z421" s="136"/>
    </row>
    <row r="422" ht="15.75" customHeight="1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O422" s="136"/>
      <c r="P422" s="136"/>
      <c r="Q422" s="136"/>
      <c r="R422" s="136"/>
      <c r="S422" s="136"/>
      <c r="T422" s="136"/>
      <c r="U422" s="136"/>
      <c r="V422" s="136"/>
      <c r="W422" s="136"/>
      <c r="X422" s="136"/>
      <c r="Y422" s="136"/>
      <c r="Z422" s="136"/>
    </row>
    <row r="423" ht="15.75" customHeight="1">
      <c r="A423" s="136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O423" s="136"/>
      <c r="P423" s="136"/>
      <c r="Q423" s="136"/>
      <c r="R423" s="136"/>
      <c r="S423" s="136"/>
      <c r="T423" s="136"/>
      <c r="U423" s="136"/>
      <c r="V423" s="136"/>
      <c r="W423" s="136"/>
      <c r="X423" s="136"/>
      <c r="Y423" s="136"/>
      <c r="Z423" s="136"/>
    </row>
    <row r="424" ht="15.75" customHeight="1">
      <c r="A424" s="136"/>
      <c r="B424" s="136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136"/>
      <c r="N424" s="136"/>
      <c r="O424" s="136"/>
      <c r="P424" s="136"/>
      <c r="Q424" s="136"/>
      <c r="R424" s="136"/>
      <c r="S424" s="136"/>
      <c r="T424" s="136"/>
      <c r="U424" s="136"/>
      <c r="V424" s="136"/>
      <c r="W424" s="136"/>
      <c r="X424" s="136"/>
      <c r="Y424" s="136"/>
      <c r="Z424" s="136"/>
    </row>
    <row r="425" ht="15.75" customHeight="1">
      <c r="A425" s="136"/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O425" s="136"/>
      <c r="P425" s="136"/>
      <c r="Q425" s="136"/>
      <c r="R425" s="136"/>
      <c r="S425" s="136"/>
      <c r="T425" s="136"/>
      <c r="U425" s="136"/>
      <c r="V425" s="136"/>
      <c r="W425" s="136"/>
      <c r="X425" s="136"/>
      <c r="Y425" s="136"/>
      <c r="Z425" s="136"/>
    </row>
    <row r="426" ht="15.75" customHeight="1">
      <c r="A426" s="136"/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O426" s="136"/>
      <c r="P426" s="136"/>
      <c r="Q426" s="136"/>
      <c r="R426" s="136"/>
      <c r="S426" s="136"/>
      <c r="T426" s="136"/>
      <c r="U426" s="136"/>
      <c r="V426" s="136"/>
      <c r="W426" s="136"/>
      <c r="X426" s="136"/>
      <c r="Y426" s="136"/>
      <c r="Z426" s="136"/>
    </row>
    <row r="427" ht="15.75" customHeight="1">
      <c r="A427" s="136"/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O427" s="136"/>
      <c r="P427" s="136"/>
      <c r="Q427" s="136"/>
      <c r="R427" s="136"/>
      <c r="S427" s="136"/>
      <c r="T427" s="136"/>
      <c r="U427" s="136"/>
      <c r="V427" s="136"/>
      <c r="W427" s="136"/>
      <c r="X427" s="136"/>
      <c r="Y427" s="136"/>
      <c r="Z427" s="136"/>
    </row>
    <row r="428" ht="15.75" customHeight="1">
      <c r="A428" s="136"/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</row>
    <row r="429" ht="15.75" customHeight="1">
      <c r="A429" s="136"/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O429" s="136"/>
      <c r="P429" s="136"/>
      <c r="Q429" s="136"/>
      <c r="R429" s="136"/>
      <c r="S429" s="136"/>
      <c r="T429" s="136"/>
      <c r="U429" s="136"/>
      <c r="V429" s="136"/>
      <c r="W429" s="136"/>
      <c r="X429" s="136"/>
      <c r="Y429" s="136"/>
      <c r="Z429" s="136"/>
    </row>
    <row r="430" ht="15.75" customHeight="1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</row>
    <row r="431" ht="15.75" customHeight="1">
      <c r="A431" s="136"/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</row>
    <row r="432" ht="15.75" customHeight="1">
      <c r="A432" s="136"/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</row>
    <row r="433" ht="15.75" customHeight="1">
      <c r="A433" s="136"/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</row>
    <row r="434" ht="15.75" customHeight="1">
      <c r="A434" s="136"/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O434" s="136"/>
      <c r="P434" s="136"/>
      <c r="Q434" s="136"/>
      <c r="R434" s="136"/>
      <c r="S434" s="136"/>
      <c r="T434" s="136"/>
      <c r="U434" s="136"/>
      <c r="V434" s="136"/>
      <c r="W434" s="136"/>
      <c r="X434" s="136"/>
      <c r="Y434" s="136"/>
      <c r="Z434" s="136"/>
    </row>
    <row r="435" ht="15.75" customHeight="1">
      <c r="A435" s="136"/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O435" s="136"/>
      <c r="P435" s="136"/>
      <c r="Q435" s="136"/>
      <c r="R435" s="136"/>
      <c r="S435" s="136"/>
      <c r="T435" s="136"/>
      <c r="U435" s="136"/>
      <c r="V435" s="136"/>
      <c r="W435" s="136"/>
      <c r="X435" s="136"/>
      <c r="Y435" s="136"/>
      <c r="Z435" s="136"/>
    </row>
    <row r="436" ht="15.75" customHeight="1">
      <c r="A436" s="136"/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O436" s="136"/>
      <c r="P436" s="136"/>
      <c r="Q436" s="136"/>
      <c r="R436" s="136"/>
      <c r="S436" s="136"/>
      <c r="T436" s="136"/>
      <c r="U436" s="136"/>
      <c r="V436" s="136"/>
      <c r="W436" s="136"/>
      <c r="X436" s="136"/>
      <c r="Y436" s="136"/>
      <c r="Z436" s="136"/>
    </row>
    <row r="437" ht="15.75" customHeight="1">
      <c r="A437" s="136"/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O437" s="136"/>
      <c r="P437" s="136"/>
      <c r="Q437" s="136"/>
      <c r="R437" s="136"/>
      <c r="S437" s="136"/>
      <c r="T437" s="136"/>
      <c r="U437" s="136"/>
      <c r="V437" s="136"/>
      <c r="W437" s="136"/>
      <c r="X437" s="136"/>
      <c r="Y437" s="136"/>
      <c r="Z437" s="136"/>
    </row>
    <row r="438" ht="15.75" customHeight="1">
      <c r="A438" s="136"/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O438" s="136"/>
      <c r="P438" s="136"/>
      <c r="Q438" s="136"/>
      <c r="R438" s="136"/>
      <c r="S438" s="136"/>
      <c r="T438" s="136"/>
      <c r="U438" s="136"/>
      <c r="V438" s="136"/>
      <c r="W438" s="136"/>
      <c r="X438" s="136"/>
      <c r="Y438" s="136"/>
      <c r="Z438" s="136"/>
    </row>
    <row r="439" ht="15.75" customHeight="1">
      <c r="A439" s="136"/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O439" s="136"/>
      <c r="P439" s="136"/>
      <c r="Q439" s="136"/>
      <c r="R439" s="136"/>
      <c r="S439" s="136"/>
      <c r="T439" s="136"/>
      <c r="U439" s="136"/>
      <c r="V439" s="136"/>
      <c r="W439" s="136"/>
      <c r="X439" s="136"/>
      <c r="Y439" s="136"/>
      <c r="Z439" s="136"/>
    </row>
    <row r="440" ht="15.75" customHeight="1">
      <c r="A440" s="136"/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O440" s="136"/>
      <c r="P440" s="136"/>
      <c r="Q440" s="136"/>
      <c r="R440" s="136"/>
      <c r="S440" s="136"/>
      <c r="T440" s="136"/>
      <c r="U440" s="136"/>
      <c r="V440" s="136"/>
      <c r="W440" s="136"/>
      <c r="X440" s="136"/>
      <c r="Y440" s="136"/>
      <c r="Z440" s="136"/>
    </row>
    <row r="441" ht="15.75" customHeight="1">
      <c r="A441" s="136"/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O441" s="136"/>
      <c r="P441" s="136"/>
      <c r="Q441" s="136"/>
      <c r="R441" s="136"/>
      <c r="S441" s="136"/>
      <c r="T441" s="136"/>
      <c r="U441" s="136"/>
      <c r="V441" s="136"/>
      <c r="W441" s="136"/>
      <c r="X441" s="136"/>
      <c r="Y441" s="136"/>
      <c r="Z441" s="136"/>
    </row>
    <row r="442" ht="15.75" customHeight="1">
      <c r="A442" s="136"/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O442" s="136"/>
      <c r="P442" s="136"/>
      <c r="Q442" s="136"/>
      <c r="R442" s="136"/>
      <c r="S442" s="136"/>
      <c r="T442" s="136"/>
      <c r="U442" s="136"/>
      <c r="V442" s="136"/>
      <c r="W442" s="136"/>
      <c r="X442" s="136"/>
      <c r="Y442" s="136"/>
      <c r="Z442" s="136"/>
    </row>
    <row r="443" ht="15.75" customHeight="1">
      <c r="A443" s="136"/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O443" s="136"/>
      <c r="P443" s="136"/>
      <c r="Q443" s="136"/>
      <c r="R443" s="136"/>
      <c r="S443" s="136"/>
      <c r="T443" s="136"/>
      <c r="U443" s="136"/>
      <c r="V443" s="136"/>
      <c r="W443" s="136"/>
      <c r="X443" s="136"/>
      <c r="Y443" s="136"/>
      <c r="Z443" s="136"/>
    </row>
    <row r="444" ht="15.75" customHeight="1">
      <c r="A444" s="136"/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</row>
    <row r="445" ht="15.75" customHeight="1">
      <c r="A445" s="136"/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O445" s="136"/>
      <c r="P445" s="136"/>
      <c r="Q445" s="136"/>
      <c r="R445" s="136"/>
      <c r="S445" s="136"/>
      <c r="T445" s="136"/>
      <c r="U445" s="136"/>
      <c r="V445" s="136"/>
      <c r="W445" s="136"/>
      <c r="X445" s="136"/>
      <c r="Y445" s="136"/>
      <c r="Z445" s="136"/>
    </row>
    <row r="446" ht="15.75" customHeight="1">
      <c r="A446" s="136"/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O446" s="136"/>
      <c r="P446" s="136"/>
      <c r="Q446" s="136"/>
      <c r="R446" s="136"/>
      <c r="S446" s="136"/>
      <c r="T446" s="136"/>
      <c r="U446" s="136"/>
      <c r="V446" s="136"/>
      <c r="W446" s="136"/>
      <c r="X446" s="136"/>
      <c r="Y446" s="136"/>
      <c r="Z446" s="136"/>
    </row>
    <row r="447" ht="15.75" customHeight="1">
      <c r="A447" s="136"/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O447" s="136"/>
      <c r="P447" s="136"/>
      <c r="Q447" s="136"/>
      <c r="R447" s="136"/>
      <c r="S447" s="136"/>
      <c r="T447" s="136"/>
      <c r="U447" s="136"/>
      <c r="V447" s="136"/>
      <c r="W447" s="136"/>
      <c r="X447" s="136"/>
      <c r="Y447" s="136"/>
      <c r="Z447" s="136"/>
    </row>
    <row r="448" ht="15.75" customHeight="1">
      <c r="A448" s="136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</row>
    <row r="449" ht="15.75" customHeight="1">
      <c r="A449" s="136"/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</row>
    <row r="450" ht="15.75" customHeight="1">
      <c r="A450" s="136"/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6"/>
      <c r="Y450" s="136"/>
      <c r="Z450" s="136"/>
    </row>
    <row r="451" ht="15.75" customHeight="1">
      <c r="A451" s="136"/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O451" s="136"/>
      <c r="P451" s="136"/>
      <c r="Q451" s="136"/>
      <c r="R451" s="136"/>
      <c r="S451" s="136"/>
      <c r="T451" s="136"/>
      <c r="U451" s="136"/>
      <c r="V451" s="136"/>
      <c r="W451" s="136"/>
      <c r="X451" s="136"/>
      <c r="Y451" s="136"/>
      <c r="Z451" s="136"/>
    </row>
    <row r="452" ht="15.75" customHeight="1">
      <c r="A452" s="136"/>
      <c r="B452" s="136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6"/>
      <c r="Z452" s="136"/>
    </row>
    <row r="453" ht="15.75" customHeight="1">
      <c r="A453" s="136"/>
      <c r="B453" s="136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O453" s="136"/>
      <c r="P453" s="136"/>
      <c r="Q453" s="136"/>
      <c r="R453" s="136"/>
      <c r="S453" s="136"/>
      <c r="T453" s="136"/>
      <c r="U453" s="136"/>
      <c r="V453" s="136"/>
      <c r="W453" s="136"/>
      <c r="X453" s="136"/>
      <c r="Y453" s="136"/>
      <c r="Z453" s="136"/>
    </row>
    <row r="454" ht="15.75" customHeight="1">
      <c r="A454" s="136"/>
      <c r="B454" s="136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O454" s="136"/>
      <c r="P454" s="136"/>
      <c r="Q454" s="136"/>
      <c r="R454" s="136"/>
      <c r="S454" s="136"/>
      <c r="T454" s="136"/>
      <c r="U454" s="136"/>
      <c r="V454" s="136"/>
      <c r="W454" s="136"/>
      <c r="X454" s="136"/>
      <c r="Y454" s="136"/>
      <c r="Z454" s="136"/>
    </row>
    <row r="455" ht="15.75" customHeight="1">
      <c r="A455" s="136"/>
      <c r="B455" s="136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O455" s="136"/>
      <c r="P455" s="136"/>
      <c r="Q455" s="136"/>
      <c r="R455" s="136"/>
      <c r="S455" s="136"/>
      <c r="T455" s="136"/>
      <c r="U455" s="136"/>
      <c r="V455" s="136"/>
      <c r="W455" s="136"/>
      <c r="X455" s="136"/>
      <c r="Y455" s="136"/>
      <c r="Z455" s="136"/>
    </row>
    <row r="456" ht="15.75" customHeight="1">
      <c r="A456" s="136"/>
      <c r="B456" s="136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O456" s="136"/>
      <c r="P456" s="136"/>
      <c r="Q456" s="136"/>
      <c r="R456" s="136"/>
      <c r="S456" s="136"/>
      <c r="T456" s="136"/>
      <c r="U456" s="136"/>
      <c r="V456" s="136"/>
      <c r="W456" s="136"/>
      <c r="X456" s="136"/>
      <c r="Y456" s="136"/>
      <c r="Z456" s="136"/>
    </row>
    <row r="457" ht="15.75" customHeight="1">
      <c r="A457" s="136"/>
      <c r="B457" s="136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O457" s="136"/>
      <c r="P457" s="136"/>
      <c r="Q457" s="136"/>
      <c r="R457" s="136"/>
      <c r="S457" s="136"/>
      <c r="T457" s="136"/>
      <c r="U457" s="136"/>
      <c r="V457" s="136"/>
      <c r="W457" s="136"/>
      <c r="X457" s="136"/>
      <c r="Y457" s="136"/>
      <c r="Z457" s="136"/>
    </row>
    <row r="458" ht="15.75" customHeight="1">
      <c r="A458" s="136"/>
      <c r="B458" s="136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</row>
    <row r="459" ht="15.75" customHeight="1">
      <c r="A459" s="136"/>
      <c r="B459" s="136"/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  <c r="M459" s="136"/>
      <c r="N459" s="136"/>
      <c r="O459" s="136"/>
      <c r="P459" s="136"/>
      <c r="Q459" s="136"/>
      <c r="R459" s="136"/>
      <c r="S459" s="136"/>
      <c r="T459" s="136"/>
      <c r="U459" s="136"/>
      <c r="V459" s="136"/>
      <c r="W459" s="136"/>
      <c r="X459" s="136"/>
      <c r="Y459" s="136"/>
      <c r="Z459" s="136"/>
    </row>
    <row r="460" ht="15.75" customHeight="1">
      <c r="A460" s="136"/>
      <c r="B460" s="136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</row>
    <row r="461" ht="15.75" customHeight="1">
      <c r="A461" s="136"/>
      <c r="B461" s="136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O461" s="136"/>
      <c r="P461" s="136"/>
      <c r="Q461" s="136"/>
      <c r="R461" s="136"/>
      <c r="S461" s="136"/>
      <c r="T461" s="136"/>
      <c r="U461" s="136"/>
      <c r="V461" s="136"/>
      <c r="W461" s="136"/>
      <c r="X461" s="136"/>
      <c r="Y461" s="136"/>
      <c r="Z461" s="136"/>
    </row>
    <row r="462" ht="15.75" customHeight="1">
      <c r="A462" s="136"/>
      <c r="B462" s="136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O462" s="136"/>
      <c r="P462" s="136"/>
      <c r="Q462" s="136"/>
      <c r="R462" s="136"/>
      <c r="S462" s="136"/>
      <c r="T462" s="136"/>
      <c r="U462" s="136"/>
      <c r="V462" s="136"/>
      <c r="W462" s="136"/>
      <c r="X462" s="136"/>
      <c r="Y462" s="136"/>
      <c r="Z462" s="136"/>
    </row>
    <row r="463" ht="15.75" customHeight="1">
      <c r="A463" s="136"/>
      <c r="B463" s="136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O463" s="136"/>
      <c r="P463" s="136"/>
      <c r="Q463" s="136"/>
      <c r="R463" s="136"/>
      <c r="S463" s="136"/>
      <c r="T463" s="136"/>
      <c r="U463" s="136"/>
      <c r="V463" s="136"/>
      <c r="W463" s="136"/>
      <c r="X463" s="136"/>
      <c r="Y463" s="136"/>
      <c r="Z463" s="136"/>
    </row>
    <row r="464" ht="15.75" customHeight="1">
      <c r="A464" s="136"/>
      <c r="B464" s="136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O464" s="136"/>
      <c r="P464" s="136"/>
      <c r="Q464" s="136"/>
      <c r="R464" s="136"/>
      <c r="S464" s="136"/>
      <c r="T464" s="136"/>
      <c r="U464" s="136"/>
      <c r="V464" s="136"/>
      <c r="W464" s="136"/>
      <c r="X464" s="136"/>
      <c r="Y464" s="136"/>
      <c r="Z464" s="136"/>
    </row>
    <row r="465" ht="15.75" customHeight="1">
      <c r="A465" s="136"/>
      <c r="B465" s="136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O465" s="136"/>
      <c r="P465" s="136"/>
      <c r="Q465" s="136"/>
      <c r="R465" s="136"/>
      <c r="S465" s="136"/>
      <c r="T465" s="136"/>
      <c r="U465" s="136"/>
      <c r="V465" s="136"/>
      <c r="W465" s="136"/>
      <c r="X465" s="136"/>
      <c r="Y465" s="136"/>
      <c r="Z465" s="136"/>
    </row>
    <row r="466" ht="15.75" customHeight="1">
      <c r="A466" s="136"/>
      <c r="B466" s="136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O466" s="136"/>
      <c r="P466" s="136"/>
      <c r="Q466" s="136"/>
      <c r="R466" s="136"/>
      <c r="S466" s="136"/>
      <c r="T466" s="136"/>
      <c r="U466" s="136"/>
      <c r="V466" s="136"/>
      <c r="W466" s="136"/>
      <c r="X466" s="136"/>
      <c r="Y466" s="136"/>
      <c r="Z466" s="136"/>
    </row>
    <row r="467" ht="15.75" customHeight="1">
      <c r="A467" s="136"/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</row>
    <row r="468" ht="15.75" customHeight="1">
      <c r="A468" s="136"/>
      <c r="B468" s="136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O468" s="136"/>
      <c r="P468" s="136"/>
      <c r="Q468" s="136"/>
      <c r="R468" s="136"/>
      <c r="S468" s="136"/>
      <c r="T468" s="136"/>
      <c r="U468" s="136"/>
      <c r="V468" s="136"/>
      <c r="W468" s="136"/>
      <c r="X468" s="136"/>
      <c r="Y468" s="136"/>
      <c r="Z468" s="136"/>
    </row>
    <row r="469" ht="15.75" customHeight="1">
      <c r="A469" s="136"/>
      <c r="B469" s="136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O469" s="136"/>
      <c r="P469" s="136"/>
      <c r="Q469" s="136"/>
      <c r="R469" s="136"/>
      <c r="S469" s="136"/>
      <c r="T469" s="136"/>
      <c r="U469" s="136"/>
      <c r="V469" s="136"/>
      <c r="W469" s="136"/>
      <c r="X469" s="136"/>
      <c r="Y469" s="136"/>
      <c r="Z469" s="136"/>
    </row>
    <row r="470" ht="15.75" customHeight="1">
      <c r="A470" s="136"/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</row>
    <row r="471" ht="15.75" customHeight="1">
      <c r="A471" s="136"/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6"/>
      <c r="Y471" s="136"/>
      <c r="Z471" s="136"/>
    </row>
    <row r="472" ht="15.75" customHeight="1">
      <c r="A472" s="136"/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O472" s="136"/>
      <c r="P472" s="136"/>
      <c r="Q472" s="136"/>
      <c r="R472" s="136"/>
      <c r="S472" s="136"/>
      <c r="T472" s="136"/>
      <c r="U472" s="136"/>
      <c r="V472" s="136"/>
      <c r="W472" s="136"/>
      <c r="X472" s="136"/>
      <c r="Y472" s="136"/>
      <c r="Z472" s="136"/>
    </row>
    <row r="473" ht="15.75" customHeight="1">
      <c r="A473" s="136"/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O473" s="136"/>
      <c r="P473" s="136"/>
      <c r="Q473" s="136"/>
      <c r="R473" s="136"/>
      <c r="S473" s="136"/>
      <c r="T473" s="136"/>
      <c r="U473" s="136"/>
      <c r="V473" s="136"/>
      <c r="W473" s="136"/>
      <c r="X473" s="136"/>
      <c r="Y473" s="136"/>
      <c r="Z473" s="136"/>
    </row>
    <row r="474" ht="15.75" customHeight="1">
      <c r="A474" s="136"/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  <c r="Q474" s="136"/>
      <c r="R474" s="136"/>
      <c r="S474" s="136"/>
      <c r="T474" s="136"/>
      <c r="U474" s="136"/>
      <c r="V474" s="136"/>
      <c r="W474" s="136"/>
      <c r="X474" s="136"/>
      <c r="Y474" s="136"/>
      <c r="Z474" s="136"/>
    </row>
    <row r="475" ht="15.75" customHeight="1">
      <c r="A475" s="136"/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O475" s="136"/>
      <c r="P475" s="136"/>
      <c r="Q475" s="136"/>
      <c r="R475" s="136"/>
      <c r="S475" s="136"/>
      <c r="T475" s="136"/>
      <c r="U475" s="136"/>
      <c r="V475" s="136"/>
      <c r="W475" s="136"/>
      <c r="X475" s="136"/>
      <c r="Y475" s="136"/>
      <c r="Z475" s="136"/>
    </row>
    <row r="476" ht="15.75" customHeight="1">
      <c r="A476" s="136"/>
      <c r="B476" s="136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O476" s="136"/>
      <c r="P476" s="136"/>
      <c r="Q476" s="136"/>
      <c r="R476" s="136"/>
      <c r="S476" s="136"/>
      <c r="T476" s="136"/>
      <c r="U476" s="136"/>
      <c r="V476" s="136"/>
      <c r="W476" s="136"/>
      <c r="X476" s="136"/>
      <c r="Y476" s="136"/>
      <c r="Z476" s="136"/>
    </row>
    <row r="477" ht="15.75" customHeight="1">
      <c r="A477" s="136"/>
      <c r="B477" s="136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O477" s="136"/>
      <c r="P477" s="136"/>
      <c r="Q477" s="136"/>
      <c r="R477" s="136"/>
      <c r="S477" s="136"/>
      <c r="T477" s="136"/>
      <c r="U477" s="136"/>
      <c r="V477" s="136"/>
      <c r="W477" s="136"/>
      <c r="X477" s="136"/>
      <c r="Y477" s="136"/>
      <c r="Z477" s="136"/>
    </row>
    <row r="478" ht="15.75" customHeight="1">
      <c r="A478" s="136"/>
      <c r="B478" s="136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O478" s="136"/>
      <c r="P478" s="136"/>
      <c r="Q478" s="136"/>
      <c r="R478" s="136"/>
      <c r="S478" s="136"/>
      <c r="T478" s="136"/>
      <c r="U478" s="136"/>
      <c r="V478" s="136"/>
      <c r="W478" s="136"/>
      <c r="X478" s="136"/>
      <c r="Y478" s="136"/>
      <c r="Z478" s="136"/>
    </row>
    <row r="479" ht="15.75" customHeight="1">
      <c r="A479" s="136"/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6"/>
      <c r="P479" s="136"/>
      <c r="Q479" s="136"/>
      <c r="R479" s="136"/>
      <c r="S479" s="136"/>
      <c r="T479" s="136"/>
      <c r="U479" s="136"/>
      <c r="V479" s="136"/>
      <c r="W479" s="136"/>
      <c r="X479" s="136"/>
      <c r="Y479" s="136"/>
      <c r="Z479" s="136"/>
    </row>
    <row r="480" ht="15.75" customHeight="1">
      <c r="A480" s="136"/>
      <c r="B480" s="136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O480" s="136"/>
      <c r="P480" s="136"/>
      <c r="Q480" s="136"/>
      <c r="R480" s="136"/>
      <c r="S480" s="136"/>
      <c r="T480" s="136"/>
      <c r="U480" s="136"/>
      <c r="V480" s="136"/>
      <c r="W480" s="136"/>
      <c r="X480" s="136"/>
      <c r="Y480" s="136"/>
      <c r="Z480" s="136"/>
    </row>
    <row r="481" ht="15.75" customHeight="1">
      <c r="A481" s="136"/>
      <c r="B481" s="136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O481" s="136"/>
      <c r="P481" s="136"/>
      <c r="Q481" s="136"/>
      <c r="R481" s="136"/>
      <c r="S481" s="136"/>
      <c r="T481" s="136"/>
      <c r="U481" s="136"/>
      <c r="V481" s="136"/>
      <c r="W481" s="136"/>
      <c r="X481" s="136"/>
      <c r="Y481" s="136"/>
      <c r="Z481" s="136"/>
    </row>
    <row r="482" ht="15.75" customHeight="1">
      <c r="A482" s="136"/>
      <c r="B482" s="136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O482" s="136"/>
      <c r="P482" s="136"/>
      <c r="Q482" s="136"/>
      <c r="R482" s="136"/>
      <c r="S482" s="136"/>
      <c r="T482" s="136"/>
      <c r="U482" s="136"/>
      <c r="V482" s="136"/>
      <c r="W482" s="136"/>
      <c r="X482" s="136"/>
      <c r="Y482" s="136"/>
      <c r="Z482" s="136"/>
    </row>
    <row r="483" ht="15.75" customHeight="1">
      <c r="A483" s="136"/>
      <c r="B483" s="136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O483" s="136"/>
      <c r="P483" s="136"/>
      <c r="Q483" s="136"/>
      <c r="R483" s="136"/>
      <c r="S483" s="136"/>
      <c r="T483" s="136"/>
      <c r="U483" s="136"/>
      <c r="V483" s="136"/>
      <c r="W483" s="136"/>
      <c r="X483" s="136"/>
      <c r="Y483" s="136"/>
      <c r="Z483" s="136"/>
    </row>
    <row r="484" ht="15.75" customHeight="1">
      <c r="A484" s="136"/>
      <c r="B484" s="136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O484" s="136"/>
      <c r="P484" s="136"/>
      <c r="Q484" s="136"/>
      <c r="R484" s="136"/>
      <c r="S484" s="136"/>
      <c r="T484" s="136"/>
      <c r="U484" s="136"/>
      <c r="V484" s="136"/>
      <c r="W484" s="136"/>
      <c r="X484" s="136"/>
      <c r="Y484" s="136"/>
      <c r="Z484" s="136"/>
    </row>
    <row r="485" ht="15.75" customHeight="1">
      <c r="A485" s="136"/>
      <c r="B485" s="136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  <c r="Y485" s="136"/>
      <c r="Z485" s="136"/>
    </row>
    <row r="486" ht="15.75" customHeight="1">
      <c r="A486" s="136"/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O486" s="136"/>
      <c r="P486" s="136"/>
      <c r="Q486" s="136"/>
      <c r="R486" s="136"/>
      <c r="S486" s="136"/>
      <c r="T486" s="136"/>
      <c r="U486" s="136"/>
      <c r="V486" s="136"/>
      <c r="W486" s="136"/>
      <c r="X486" s="136"/>
      <c r="Y486" s="136"/>
      <c r="Z486" s="136"/>
    </row>
    <row r="487" ht="15.75" customHeight="1">
      <c r="A487" s="136"/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O487" s="136"/>
      <c r="P487" s="136"/>
      <c r="Q487" s="136"/>
      <c r="R487" s="136"/>
      <c r="S487" s="136"/>
      <c r="T487" s="136"/>
      <c r="U487" s="136"/>
      <c r="V487" s="136"/>
      <c r="W487" s="136"/>
      <c r="X487" s="136"/>
      <c r="Y487" s="136"/>
      <c r="Z487" s="136"/>
    </row>
    <row r="488" ht="15.75" customHeight="1">
      <c r="A488" s="136"/>
      <c r="B488" s="136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O488" s="136"/>
      <c r="P488" s="136"/>
      <c r="Q488" s="136"/>
      <c r="R488" s="136"/>
      <c r="S488" s="136"/>
      <c r="T488" s="136"/>
      <c r="U488" s="136"/>
      <c r="V488" s="136"/>
      <c r="W488" s="136"/>
      <c r="X488" s="136"/>
      <c r="Y488" s="136"/>
      <c r="Z488" s="136"/>
    </row>
    <row r="489" ht="15.75" customHeight="1">
      <c r="A489" s="136"/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6"/>
      <c r="Y489" s="136"/>
      <c r="Z489" s="136"/>
    </row>
    <row r="490" ht="15.75" customHeight="1">
      <c r="A490" s="136"/>
      <c r="B490" s="136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O490" s="136"/>
      <c r="P490" s="136"/>
      <c r="Q490" s="136"/>
      <c r="R490" s="136"/>
      <c r="S490" s="136"/>
      <c r="T490" s="136"/>
      <c r="U490" s="136"/>
      <c r="V490" s="136"/>
      <c r="W490" s="136"/>
      <c r="X490" s="136"/>
      <c r="Y490" s="136"/>
      <c r="Z490" s="136"/>
    </row>
    <row r="491" ht="15.75" customHeight="1">
      <c r="A491" s="136"/>
      <c r="B491" s="136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</row>
    <row r="492" ht="15.75" customHeight="1">
      <c r="A492" s="136"/>
      <c r="B492" s="136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O492" s="136"/>
      <c r="P492" s="136"/>
      <c r="Q492" s="136"/>
      <c r="R492" s="136"/>
      <c r="S492" s="136"/>
      <c r="T492" s="136"/>
      <c r="U492" s="136"/>
      <c r="V492" s="136"/>
      <c r="W492" s="136"/>
      <c r="X492" s="136"/>
      <c r="Y492" s="136"/>
      <c r="Z492" s="136"/>
    </row>
    <row r="493" ht="15.75" customHeight="1">
      <c r="A493" s="136"/>
      <c r="B493" s="136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6"/>
      <c r="P493" s="136"/>
      <c r="Q493" s="136"/>
      <c r="R493" s="136"/>
      <c r="S493" s="136"/>
      <c r="T493" s="136"/>
      <c r="U493" s="136"/>
      <c r="V493" s="136"/>
      <c r="W493" s="136"/>
      <c r="X493" s="136"/>
      <c r="Y493" s="136"/>
      <c r="Z493" s="136"/>
    </row>
    <row r="494" ht="15.75" customHeight="1">
      <c r="A494" s="136"/>
      <c r="B494" s="136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O494" s="136"/>
      <c r="P494" s="136"/>
      <c r="Q494" s="136"/>
      <c r="R494" s="136"/>
      <c r="S494" s="136"/>
      <c r="T494" s="136"/>
      <c r="U494" s="136"/>
      <c r="V494" s="136"/>
      <c r="W494" s="136"/>
      <c r="X494" s="136"/>
      <c r="Y494" s="136"/>
      <c r="Z494" s="136"/>
    </row>
    <row r="495" ht="15.75" customHeight="1">
      <c r="A495" s="136"/>
      <c r="B495" s="136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O495" s="136"/>
      <c r="P495" s="136"/>
      <c r="Q495" s="136"/>
      <c r="R495" s="136"/>
      <c r="S495" s="136"/>
      <c r="T495" s="136"/>
      <c r="U495" s="136"/>
      <c r="V495" s="136"/>
      <c r="W495" s="136"/>
      <c r="X495" s="136"/>
      <c r="Y495" s="136"/>
      <c r="Z495" s="136"/>
    </row>
    <row r="496" ht="15.75" customHeight="1">
      <c r="A496" s="136"/>
      <c r="B496" s="136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O496" s="136"/>
      <c r="P496" s="136"/>
      <c r="Q496" s="136"/>
      <c r="R496" s="136"/>
      <c r="S496" s="136"/>
      <c r="T496" s="136"/>
      <c r="U496" s="136"/>
      <c r="V496" s="136"/>
      <c r="W496" s="136"/>
      <c r="X496" s="136"/>
      <c r="Y496" s="136"/>
      <c r="Z496" s="136"/>
    </row>
    <row r="497" ht="15.75" customHeight="1">
      <c r="A497" s="136"/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6"/>
      <c r="Y497" s="136"/>
      <c r="Z497" s="136"/>
    </row>
    <row r="498" ht="15.75" customHeight="1">
      <c r="A498" s="136"/>
      <c r="B498" s="136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O498" s="136"/>
      <c r="P498" s="136"/>
      <c r="Q498" s="136"/>
      <c r="R498" s="136"/>
      <c r="S498" s="136"/>
      <c r="T498" s="136"/>
      <c r="U498" s="136"/>
      <c r="V498" s="136"/>
      <c r="W498" s="136"/>
      <c r="X498" s="136"/>
      <c r="Y498" s="136"/>
      <c r="Z498" s="136"/>
    </row>
    <row r="499" ht="15.75" customHeight="1">
      <c r="A499" s="136"/>
      <c r="B499" s="136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O499" s="136"/>
      <c r="P499" s="136"/>
      <c r="Q499" s="136"/>
      <c r="R499" s="136"/>
      <c r="S499" s="136"/>
      <c r="T499" s="136"/>
      <c r="U499" s="136"/>
      <c r="V499" s="136"/>
      <c r="W499" s="136"/>
      <c r="X499" s="136"/>
      <c r="Y499" s="136"/>
      <c r="Z499" s="136"/>
    </row>
    <row r="500" ht="15.75" customHeight="1">
      <c r="A500" s="136"/>
      <c r="B500" s="136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O500" s="136"/>
      <c r="P500" s="136"/>
      <c r="Q500" s="136"/>
      <c r="R500" s="136"/>
      <c r="S500" s="136"/>
      <c r="T500" s="136"/>
      <c r="U500" s="136"/>
      <c r="V500" s="136"/>
      <c r="W500" s="136"/>
      <c r="X500" s="136"/>
      <c r="Y500" s="136"/>
      <c r="Z500" s="136"/>
    </row>
    <row r="501" ht="15.75" customHeight="1">
      <c r="A501" s="136"/>
      <c r="B501" s="136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O501" s="136"/>
      <c r="P501" s="136"/>
      <c r="Q501" s="136"/>
      <c r="R501" s="136"/>
      <c r="S501" s="136"/>
      <c r="T501" s="136"/>
      <c r="U501" s="136"/>
      <c r="V501" s="136"/>
      <c r="W501" s="136"/>
      <c r="X501" s="136"/>
      <c r="Y501" s="136"/>
      <c r="Z501" s="136"/>
    </row>
    <row r="502" ht="15.75" customHeight="1">
      <c r="A502" s="136"/>
      <c r="B502" s="136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O502" s="136"/>
      <c r="P502" s="136"/>
      <c r="Q502" s="136"/>
      <c r="R502" s="136"/>
      <c r="S502" s="136"/>
      <c r="T502" s="136"/>
      <c r="U502" s="136"/>
      <c r="V502" s="136"/>
      <c r="W502" s="136"/>
      <c r="X502" s="136"/>
      <c r="Y502" s="136"/>
      <c r="Z502" s="136"/>
    </row>
    <row r="503" ht="15.75" customHeight="1">
      <c r="A503" s="136"/>
      <c r="B503" s="136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O503" s="136"/>
      <c r="P503" s="136"/>
      <c r="Q503" s="136"/>
      <c r="R503" s="136"/>
      <c r="S503" s="136"/>
      <c r="T503" s="136"/>
      <c r="U503" s="136"/>
      <c r="V503" s="136"/>
      <c r="W503" s="136"/>
      <c r="X503" s="136"/>
      <c r="Y503" s="136"/>
      <c r="Z503" s="136"/>
    </row>
    <row r="504" ht="15.75" customHeight="1">
      <c r="A504" s="136"/>
      <c r="B504" s="136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  <c r="S504" s="136"/>
      <c r="T504" s="136"/>
      <c r="U504" s="136"/>
      <c r="V504" s="136"/>
      <c r="W504" s="136"/>
      <c r="X504" s="136"/>
      <c r="Y504" s="136"/>
      <c r="Z504" s="136"/>
    </row>
    <row r="505" ht="15.75" customHeight="1">
      <c r="A505" s="136"/>
      <c r="B505" s="136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  <c r="Q505" s="136"/>
      <c r="R505" s="136"/>
      <c r="S505" s="136"/>
      <c r="T505" s="136"/>
      <c r="U505" s="136"/>
      <c r="V505" s="136"/>
      <c r="W505" s="136"/>
      <c r="X505" s="136"/>
      <c r="Y505" s="136"/>
      <c r="Z505" s="136"/>
    </row>
    <row r="506" ht="15.75" customHeight="1">
      <c r="A506" s="136"/>
      <c r="B506" s="136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  <c r="S506" s="136"/>
      <c r="T506" s="136"/>
      <c r="U506" s="136"/>
      <c r="V506" s="136"/>
      <c r="W506" s="136"/>
      <c r="X506" s="136"/>
      <c r="Y506" s="136"/>
      <c r="Z506" s="136"/>
    </row>
    <row r="507" ht="15.75" customHeight="1">
      <c r="A507" s="136"/>
      <c r="B507" s="136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O507" s="136"/>
      <c r="P507" s="136"/>
      <c r="Q507" s="136"/>
      <c r="R507" s="136"/>
      <c r="S507" s="136"/>
      <c r="T507" s="136"/>
      <c r="U507" s="136"/>
      <c r="V507" s="136"/>
      <c r="W507" s="136"/>
      <c r="X507" s="136"/>
      <c r="Y507" s="136"/>
      <c r="Z507" s="136"/>
    </row>
    <row r="508" ht="15.75" customHeight="1">
      <c r="A508" s="136"/>
      <c r="B508" s="136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O508" s="136"/>
      <c r="P508" s="136"/>
      <c r="Q508" s="136"/>
      <c r="R508" s="136"/>
      <c r="S508" s="136"/>
      <c r="T508" s="136"/>
      <c r="U508" s="136"/>
      <c r="V508" s="136"/>
      <c r="W508" s="136"/>
      <c r="X508" s="136"/>
      <c r="Y508" s="136"/>
      <c r="Z508" s="136"/>
    </row>
    <row r="509" ht="15.75" customHeight="1">
      <c r="A509" s="136"/>
      <c r="B509" s="136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O509" s="136"/>
      <c r="P509" s="136"/>
      <c r="Q509" s="136"/>
      <c r="R509" s="136"/>
      <c r="S509" s="136"/>
      <c r="T509" s="136"/>
      <c r="U509" s="136"/>
      <c r="V509" s="136"/>
      <c r="W509" s="136"/>
      <c r="X509" s="136"/>
      <c r="Y509" s="136"/>
      <c r="Z509" s="136"/>
    </row>
    <row r="510" ht="15.75" customHeight="1">
      <c r="A510" s="136"/>
      <c r="B510" s="136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O510" s="136"/>
      <c r="P510" s="136"/>
      <c r="Q510" s="136"/>
      <c r="R510" s="136"/>
      <c r="S510" s="136"/>
      <c r="T510" s="136"/>
      <c r="U510" s="136"/>
      <c r="V510" s="136"/>
      <c r="W510" s="136"/>
      <c r="X510" s="136"/>
      <c r="Y510" s="136"/>
      <c r="Z510" s="136"/>
    </row>
    <row r="511" ht="15.75" customHeight="1">
      <c r="A511" s="136"/>
      <c r="B511" s="136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O511" s="136"/>
      <c r="P511" s="136"/>
      <c r="Q511" s="136"/>
      <c r="R511" s="136"/>
      <c r="S511" s="136"/>
      <c r="T511" s="136"/>
      <c r="U511" s="136"/>
      <c r="V511" s="136"/>
      <c r="W511" s="136"/>
      <c r="X511" s="136"/>
      <c r="Y511" s="136"/>
      <c r="Z511" s="136"/>
    </row>
    <row r="512" ht="15.75" customHeight="1">
      <c r="A512" s="136"/>
      <c r="B512" s="136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O512" s="136"/>
      <c r="P512" s="136"/>
      <c r="Q512" s="136"/>
      <c r="R512" s="136"/>
      <c r="S512" s="136"/>
      <c r="T512" s="136"/>
      <c r="U512" s="136"/>
      <c r="V512" s="136"/>
      <c r="W512" s="136"/>
      <c r="X512" s="136"/>
      <c r="Y512" s="136"/>
      <c r="Z512" s="136"/>
    </row>
    <row r="513" ht="15.75" customHeight="1">
      <c r="A513" s="136"/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O513" s="136"/>
      <c r="P513" s="136"/>
      <c r="Q513" s="136"/>
      <c r="R513" s="136"/>
      <c r="S513" s="136"/>
      <c r="T513" s="136"/>
      <c r="U513" s="136"/>
      <c r="V513" s="136"/>
      <c r="W513" s="136"/>
      <c r="X513" s="136"/>
      <c r="Y513" s="136"/>
      <c r="Z513" s="136"/>
    </row>
    <row r="514" ht="15.75" customHeight="1">
      <c r="A514" s="136"/>
      <c r="B514" s="136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O514" s="136"/>
      <c r="P514" s="136"/>
      <c r="Q514" s="136"/>
      <c r="R514" s="136"/>
      <c r="S514" s="136"/>
      <c r="T514" s="136"/>
      <c r="U514" s="136"/>
      <c r="V514" s="136"/>
      <c r="W514" s="136"/>
      <c r="X514" s="136"/>
      <c r="Y514" s="136"/>
      <c r="Z514" s="136"/>
    </row>
    <row r="515" ht="15.75" customHeight="1">
      <c r="A515" s="136"/>
      <c r="B515" s="136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O515" s="136"/>
      <c r="P515" s="136"/>
      <c r="Q515" s="136"/>
      <c r="R515" s="136"/>
      <c r="S515" s="136"/>
      <c r="T515" s="136"/>
      <c r="U515" s="136"/>
      <c r="V515" s="136"/>
      <c r="W515" s="136"/>
      <c r="X515" s="136"/>
      <c r="Y515" s="136"/>
      <c r="Z515" s="136"/>
    </row>
    <row r="516" ht="15.75" customHeight="1">
      <c r="A516" s="136"/>
      <c r="B516" s="136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O516" s="136"/>
      <c r="P516" s="136"/>
      <c r="Q516" s="136"/>
      <c r="R516" s="136"/>
      <c r="S516" s="136"/>
      <c r="T516" s="136"/>
      <c r="U516" s="136"/>
      <c r="V516" s="136"/>
      <c r="W516" s="136"/>
      <c r="X516" s="136"/>
      <c r="Y516" s="136"/>
      <c r="Z516" s="136"/>
    </row>
    <row r="517" ht="15.75" customHeight="1">
      <c r="A517" s="136"/>
      <c r="B517" s="136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O517" s="136"/>
      <c r="P517" s="136"/>
      <c r="Q517" s="136"/>
      <c r="R517" s="136"/>
      <c r="S517" s="136"/>
      <c r="T517" s="136"/>
      <c r="U517" s="136"/>
      <c r="V517" s="136"/>
      <c r="W517" s="136"/>
      <c r="X517" s="136"/>
      <c r="Y517" s="136"/>
      <c r="Z517" s="136"/>
    </row>
    <row r="518" ht="15.75" customHeight="1">
      <c r="A518" s="136"/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O518" s="136"/>
      <c r="P518" s="136"/>
      <c r="Q518" s="136"/>
      <c r="R518" s="136"/>
      <c r="S518" s="136"/>
      <c r="T518" s="136"/>
      <c r="U518" s="136"/>
      <c r="V518" s="136"/>
      <c r="W518" s="136"/>
      <c r="X518" s="136"/>
      <c r="Y518" s="136"/>
      <c r="Z518" s="136"/>
    </row>
    <row r="519" ht="15.75" customHeight="1">
      <c r="A519" s="136"/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O519" s="136"/>
      <c r="P519" s="136"/>
      <c r="Q519" s="136"/>
      <c r="R519" s="136"/>
      <c r="S519" s="136"/>
      <c r="T519" s="136"/>
      <c r="U519" s="136"/>
      <c r="V519" s="136"/>
      <c r="W519" s="136"/>
      <c r="X519" s="136"/>
      <c r="Y519" s="136"/>
      <c r="Z519" s="136"/>
    </row>
    <row r="520" ht="15.75" customHeight="1">
      <c r="A520" s="136"/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O520" s="136"/>
      <c r="P520" s="136"/>
      <c r="Q520" s="136"/>
      <c r="R520" s="136"/>
      <c r="S520" s="136"/>
      <c r="T520" s="136"/>
      <c r="U520" s="136"/>
      <c r="V520" s="136"/>
      <c r="W520" s="136"/>
      <c r="X520" s="136"/>
      <c r="Y520" s="136"/>
      <c r="Z520" s="136"/>
    </row>
    <row r="521" ht="15.75" customHeight="1">
      <c r="A521" s="136"/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O521" s="136"/>
      <c r="P521" s="136"/>
      <c r="Q521" s="136"/>
      <c r="R521" s="136"/>
      <c r="S521" s="136"/>
      <c r="T521" s="136"/>
      <c r="U521" s="136"/>
      <c r="V521" s="136"/>
      <c r="W521" s="136"/>
      <c r="X521" s="136"/>
      <c r="Y521" s="136"/>
      <c r="Z521" s="136"/>
    </row>
    <row r="522" ht="15.75" customHeight="1">
      <c r="A522" s="136"/>
      <c r="B522" s="136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O522" s="136"/>
      <c r="P522" s="136"/>
      <c r="Q522" s="136"/>
      <c r="R522" s="136"/>
      <c r="S522" s="136"/>
      <c r="T522" s="136"/>
      <c r="U522" s="136"/>
      <c r="V522" s="136"/>
      <c r="W522" s="136"/>
      <c r="X522" s="136"/>
      <c r="Y522" s="136"/>
      <c r="Z522" s="136"/>
    </row>
    <row r="523" ht="15.75" customHeight="1">
      <c r="A523" s="136"/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O523" s="136"/>
      <c r="P523" s="136"/>
      <c r="Q523" s="136"/>
      <c r="R523" s="136"/>
      <c r="S523" s="136"/>
      <c r="T523" s="136"/>
      <c r="U523" s="136"/>
      <c r="V523" s="136"/>
      <c r="W523" s="136"/>
      <c r="X523" s="136"/>
      <c r="Y523" s="136"/>
      <c r="Z523" s="136"/>
    </row>
    <row r="524" ht="15.75" customHeight="1">
      <c r="A524" s="136"/>
      <c r="B524" s="136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O524" s="136"/>
      <c r="P524" s="136"/>
      <c r="Q524" s="136"/>
      <c r="R524" s="136"/>
      <c r="S524" s="136"/>
      <c r="T524" s="136"/>
      <c r="U524" s="136"/>
      <c r="V524" s="136"/>
      <c r="W524" s="136"/>
      <c r="X524" s="136"/>
      <c r="Y524" s="136"/>
      <c r="Z524" s="136"/>
    </row>
    <row r="525" ht="15.75" customHeight="1">
      <c r="A525" s="136"/>
      <c r="B525" s="136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O525" s="136"/>
      <c r="P525" s="136"/>
      <c r="Q525" s="136"/>
      <c r="R525" s="136"/>
      <c r="S525" s="136"/>
      <c r="T525" s="136"/>
      <c r="U525" s="136"/>
      <c r="V525" s="136"/>
      <c r="W525" s="136"/>
      <c r="X525" s="136"/>
      <c r="Y525" s="136"/>
      <c r="Z525" s="136"/>
    </row>
    <row r="526" ht="15.75" customHeight="1">
      <c r="A526" s="136"/>
      <c r="B526" s="136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O526" s="136"/>
      <c r="P526" s="136"/>
      <c r="Q526" s="136"/>
      <c r="R526" s="136"/>
      <c r="S526" s="136"/>
      <c r="T526" s="136"/>
      <c r="U526" s="136"/>
      <c r="V526" s="136"/>
      <c r="W526" s="136"/>
      <c r="X526" s="136"/>
      <c r="Y526" s="136"/>
      <c r="Z526" s="136"/>
    </row>
    <row r="527" ht="15.75" customHeight="1">
      <c r="A527" s="136"/>
      <c r="B527" s="136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O527" s="136"/>
      <c r="P527" s="136"/>
      <c r="Q527" s="136"/>
      <c r="R527" s="136"/>
      <c r="S527" s="136"/>
      <c r="T527" s="136"/>
      <c r="U527" s="136"/>
      <c r="V527" s="136"/>
      <c r="W527" s="136"/>
      <c r="X527" s="136"/>
      <c r="Y527" s="136"/>
      <c r="Z527" s="136"/>
    </row>
    <row r="528" ht="15.75" customHeight="1">
      <c r="A528" s="136"/>
      <c r="B528" s="136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O528" s="136"/>
      <c r="P528" s="136"/>
      <c r="Q528" s="136"/>
      <c r="R528" s="136"/>
      <c r="S528" s="136"/>
      <c r="T528" s="136"/>
      <c r="U528" s="136"/>
      <c r="V528" s="136"/>
      <c r="W528" s="136"/>
      <c r="X528" s="136"/>
      <c r="Y528" s="136"/>
      <c r="Z528" s="136"/>
    </row>
    <row r="529" ht="15.75" customHeight="1">
      <c r="A529" s="136"/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O529" s="136"/>
      <c r="P529" s="136"/>
      <c r="Q529" s="136"/>
      <c r="R529" s="136"/>
      <c r="S529" s="136"/>
      <c r="T529" s="136"/>
      <c r="U529" s="136"/>
      <c r="V529" s="136"/>
      <c r="W529" s="136"/>
      <c r="X529" s="136"/>
      <c r="Y529" s="136"/>
      <c r="Z529" s="136"/>
    </row>
    <row r="530" ht="15.75" customHeight="1">
      <c r="A530" s="136"/>
      <c r="B530" s="136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O530" s="136"/>
      <c r="P530" s="136"/>
      <c r="Q530" s="136"/>
      <c r="R530" s="136"/>
      <c r="S530" s="136"/>
      <c r="T530" s="136"/>
      <c r="U530" s="136"/>
      <c r="V530" s="136"/>
      <c r="W530" s="136"/>
      <c r="X530" s="136"/>
      <c r="Y530" s="136"/>
      <c r="Z530" s="136"/>
    </row>
    <row r="531" ht="15.75" customHeight="1">
      <c r="A531" s="136"/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O531" s="136"/>
      <c r="P531" s="136"/>
      <c r="Q531" s="136"/>
      <c r="R531" s="136"/>
      <c r="S531" s="136"/>
      <c r="T531" s="136"/>
      <c r="U531" s="136"/>
      <c r="V531" s="136"/>
      <c r="W531" s="136"/>
      <c r="X531" s="136"/>
      <c r="Y531" s="136"/>
      <c r="Z531" s="136"/>
    </row>
    <row r="532" ht="15.75" customHeight="1">
      <c r="A532" s="136"/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O532" s="136"/>
      <c r="P532" s="136"/>
      <c r="Q532" s="136"/>
      <c r="R532" s="136"/>
      <c r="S532" s="136"/>
      <c r="T532" s="136"/>
      <c r="U532" s="136"/>
      <c r="V532" s="136"/>
      <c r="W532" s="136"/>
      <c r="X532" s="136"/>
      <c r="Y532" s="136"/>
      <c r="Z532" s="136"/>
    </row>
    <row r="533" ht="15.75" customHeight="1">
      <c r="A533" s="136"/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  <c r="Q533" s="136"/>
      <c r="R533" s="136"/>
      <c r="S533" s="136"/>
      <c r="T533" s="136"/>
      <c r="U533" s="136"/>
      <c r="V533" s="136"/>
      <c r="W533" s="136"/>
      <c r="X533" s="136"/>
      <c r="Y533" s="136"/>
      <c r="Z533" s="136"/>
    </row>
    <row r="534" ht="15.75" customHeight="1">
      <c r="A534" s="136"/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O534" s="136"/>
      <c r="P534" s="136"/>
      <c r="Q534" s="136"/>
      <c r="R534" s="136"/>
      <c r="S534" s="136"/>
      <c r="T534" s="136"/>
      <c r="U534" s="136"/>
      <c r="V534" s="136"/>
      <c r="W534" s="136"/>
      <c r="X534" s="136"/>
      <c r="Y534" s="136"/>
      <c r="Z534" s="136"/>
    </row>
    <row r="535" ht="15.75" customHeight="1">
      <c r="A535" s="136"/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O535" s="136"/>
      <c r="P535" s="136"/>
      <c r="Q535" s="136"/>
      <c r="R535" s="136"/>
      <c r="S535" s="136"/>
      <c r="T535" s="136"/>
      <c r="U535" s="136"/>
      <c r="V535" s="136"/>
      <c r="W535" s="136"/>
      <c r="X535" s="136"/>
      <c r="Y535" s="136"/>
      <c r="Z535" s="136"/>
    </row>
    <row r="536" ht="15.75" customHeight="1">
      <c r="A536" s="136"/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6"/>
      <c r="P536" s="136"/>
      <c r="Q536" s="136"/>
      <c r="R536" s="136"/>
      <c r="S536" s="136"/>
      <c r="T536" s="136"/>
      <c r="U536" s="136"/>
      <c r="V536" s="136"/>
      <c r="W536" s="136"/>
      <c r="X536" s="136"/>
      <c r="Y536" s="136"/>
      <c r="Z536" s="136"/>
    </row>
    <row r="537" ht="15.75" customHeight="1">
      <c r="A537" s="136"/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</row>
    <row r="538" ht="15.75" customHeight="1">
      <c r="A538" s="136"/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6"/>
      <c r="P538" s="136"/>
      <c r="Q538" s="136"/>
      <c r="R538" s="136"/>
      <c r="S538" s="136"/>
      <c r="T538" s="136"/>
      <c r="U538" s="136"/>
      <c r="V538" s="136"/>
      <c r="W538" s="136"/>
      <c r="X538" s="136"/>
      <c r="Y538" s="136"/>
      <c r="Z538" s="136"/>
    </row>
    <row r="539" ht="15.75" customHeight="1">
      <c r="A539" s="136"/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</row>
    <row r="540" ht="15.75" customHeight="1">
      <c r="A540" s="136"/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O540" s="136"/>
      <c r="P540" s="136"/>
      <c r="Q540" s="136"/>
      <c r="R540" s="136"/>
      <c r="S540" s="136"/>
      <c r="T540" s="136"/>
      <c r="U540" s="136"/>
      <c r="V540" s="136"/>
      <c r="W540" s="136"/>
      <c r="X540" s="136"/>
      <c r="Y540" s="136"/>
      <c r="Z540" s="136"/>
    </row>
    <row r="541" ht="15.75" customHeight="1">
      <c r="A541" s="136"/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O541" s="136"/>
      <c r="P541" s="136"/>
      <c r="Q541" s="136"/>
      <c r="R541" s="136"/>
      <c r="S541" s="136"/>
      <c r="T541" s="136"/>
      <c r="U541" s="136"/>
      <c r="V541" s="136"/>
      <c r="W541" s="136"/>
      <c r="X541" s="136"/>
      <c r="Y541" s="136"/>
      <c r="Z541" s="136"/>
    </row>
    <row r="542" ht="15.75" customHeight="1">
      <c r="A542" s="136"/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O542" s="136"/>
      <c r="P542" s="136"/>
      <c r="Q542" s="136"/>
      <c r="R542" s="136"/>
      <c r="S542" s="136"/>
      <c r="T542" s="136"/>
      <c r="U542" s="136"/>
      <c r="V542" s="136"/>
      <c r="W542" s="136"/>
      <c r="X542" s="136"/>
      <c r="Y542" s="136"/>
      <c r="Z542" s="136"/>
    </row>
    <row r="543" ht="15.75" customHeight="1">
      <c r="A543" s="136"/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O543" s="136"/>
      <c r="P543" s="136"/>
      <c r="Q543" s="136"/>
      <c r="R543" s="136"/>
      <c r="S543" s="136"/>
      <c r="T543" s="136"/>
      <c r="U543" s="136"/>
      <c r="V543" s="136"/>
      <c r="W543" s="136"/>
      <c r="X543" s="136"/>
      <c r="Y543" s="136"/>
      <c r="Z543" s="136"/>
    </row>
    <row r="544" ht="15.75" customHeight="1">
      <c r="A544" s="136"/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O544" s="136"/>
      <c r="P544" s="136"/>
      <c r="Q544" s="136"/>
      <c r="R544" s="136"/>
      <c r="S544" s="136"/>
      <c r="T544" s="136"/>
      <c r="U544" s="136"/>
      <c r="V544" s="136"/>
      <c r="W544" s="136"/>
      <c r="X544" s="136"/>
      <c r="Y544" s="136"/>
      <c r="Z544" s="136"/>
    </row>
    <row r="545" ht="15.75" customHeight="1">
      <c r="A545" s="136"/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O545" s="136"/>
      <c r="P545" s="136"/>
      <c r="Q545" s="136"/>
      <c r="R545" s="136"/>
      <c r="S545" s="136"/>
      <c r="T545" s="136"/>
      <c r="U545" s="136"/>
      <c r="V545" s="136"/>
      <c r="W545" s="136"/>
      <c r="X545" s="136"/>
      <c r="Y545" s="136"/>
      <c r="Z545" s="136"/>
    </row>
    <row r="546" ht="15.75" customHeight="1">
      <c r="A546" s="136"/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O546" s="136"/>
      <c r="P546" s="136"/>
      <c r="Q546" s="136"/>
      <c r="R546" s="136"/>
      <c r="S546" s="136"/>
      <c r="T546" s="136"/>
      <c r="U546" s="136"/>
      <c r="V546" s="136"/>
      <c r="W546" s="136"/>
      <c r="X546" s="136"/>
      <c r="Y546" s="136"/>
      <c r="Z546" s="136"/>
    </row>
    <row r="547" ht="15.75" customHeight="1">
      <c r="A547" s="136"/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O547" s="136"/>
      <c r="P547" s="136"/>
      <c r="Q547" s="136"/>
      <c r="R547" s="136"/>
      <c r="S547" s="136"/>
      <c r="T547" s="136"/>
      <c r="U547" s="136"/>
      <c r="V547" s="136"/>
      <c r="W547" s="136"/>
      <c r="X547" s="136"/>
      <c r="Y547" s="136"/>
      <c r="Z547" s="136"/>
    </row>
    <row r="548" ht="15.75" customHeight="1">
      <c r="A548" s="136"/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O548" s="136"/>
      <c r="P548" s="136"/>
      <c r="Q548" s="136"/>
      <c r="R548" s="136"/>
      <c r="S548" s="136"/>
      <c r="T548" s="136"/>
      <c r="U548" s="136"/>
      <c r="V548" s="136"/>
      <c r="W548" s="136"/>
      <c r="X548" s="136"/>
      <c r="Y548" s="136"/>
      <c r="Z548" s="136"/>
    </row>
    <row r="549" ht="15.75" customHeight="1">
      <c r="A549" s="136"/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O549" s="136"/>
      <c r="P549" s="136"/>
      <c r="Q549" s="136"/>
      <c r="R549" s="136"/>
      <c r="S549" s="136"/>
      <c r="T549" s="136"/>
      <c r="U549" s="136"/>
      <c r="V549" s="136"/>
      <c r="W549" s="136"/>
      <c r="X549" s="136"/>
      <c r="Y549" s="136"/>
      <c r="Z549" s="136"/>
    </row>
    <row r="550" ht="15.75" customHeight="1">
      <c r="A550" s="136"/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O550" s="136"/>
      <c r="P550" s="136"/>
      <c r="Q550" s="136"/>
      <c r="R550" s="136"/>
      <c r="S550" s="136"/>
      <c r="T550" s="136"/>
      <c r="U550" s="136"/>
      <c r="V550" s="136"/>
      <c r="W550" s="136"/>
      <c r="X550" s="136"/>
      <c r="Y550" s="136"/>
      <c r="Z550" s="136"/>
    </row>
    <row r="551" ht="15.75" customHeight="1">
      <c r="A551" s="136"/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O551" s="136"/>
      <c r="P551" s="136"/>
      <c r="Q551" s="136"/>
      <c r="R551" s="136"/>
      <c r="S551" s="136"/>
      <c r="T551" s="136"/>
      <c r="U551" s="136"/>
      <c r="V551" s="136"/>
      <c r="W551" s="136"/>
      <c r="X551" s="136"/>
      <c r="Y551" s="136"/>
      <c r="Z551" s="136"/>
    </row>
    <row r="552" ht="15.75" customHeight="1">
      <c r="A552" s="136"/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O552" s="136"/>
      <c r="P552" s="136"/>
      <c r="Q552" s="136"/>
      <c r="R552" s="136"/>
      <c r="S552" s="136"/>
      <c r="T552" s="136"/>
      <c r="U552" s="136"/>
      <c r="V552" s="136"/>
      <c r="W552" s="136"/>
      <c r="X552" s="136"/>
      <c r="Y552" s="136"/>
      <c r="Z552" s="136"/>
    </row>
    <row r="553" ht="15.75" customHeight="1">
      <c r="A553" s="136"/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O553" s="136"/>
      <c r="P553" s="136"/>
      <c r="Q553" s="136"/>
      <c r="R553" s="136"/>
      <c r="S553" s="136"/>
      <c r="T553" s="136"/>
      <c r="U553" s="136"/>
      <c r="V553" s="136"/>
      <c r="W553" s="136"/>
      <c r="X553" s="136"/>
      <c r="Y553" s="136"/>
      <c r="Z553" s="136"/>
    </row>
    <row r="554" ht="15.75" customHeight="1">
      <c r="A554" s="136"/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O554" s="136"/>
      <c r="P554" s="136"/>
      <c r="Q554" s="136"/>
      <c r="R554" s="136"/>
      <c r="S554" s="136"/>
      <c r="T554" s="136"/>
      <c r="U554" s="136"/>
      <c r="V554" s="136"/>
      <c r="W554" s="136"/>
      <c r="X554" s="136"/>
      <c r="Y554" s="136"/>
      <c r="Z554" s="136"/>
    </row>
    <row r="555" ht="15.75" customHeight="1">
      <c r="A555" s="136"/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36"/>
      <c r="S555" s="136"/>
      <c r="T555" s="136"/>
      <c r="U555" s="136"/>
      <c r="V555" s="136"/>
      <c r="W555" s="136"/>
      <c r="X555" s="136"/>
      <c r="Y555" s="136"/>
      <c r="Z555" s="136"/>
    </row>
    <row r="556" ht="15.75" customHeight="1">
      <c r="A556" s="136"/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O556" s="136"/>
      <c r="P556" s="136"/>
      <c r="Q556" s="136"/>
      <c r="R556" s="136"/>
      <c r="S556" s="136"/>
      <c r="T556" s="136"/>
      <c r="U556" s="136"/>
      <c r="V556" s="136"/>
      <c r="W556" s="136"/>
      <c r="X556" s="136"/>
      <c r="Y556" s="136"/>
      <c r="Z556" s="136"/>
    </row>
    <row r="557" ht="15.75" customHeight="1">
      <c r="A557" s="136"/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O557" s="136"/>
      <c r="P557" s="136"/>
      <c r="Q557" s="136"/>
      <c r="R557" s="136"/>
      <c r="S557" s="136"/>
      <c r="T557" s="136"/>
      <c r="U557" s="136"/>
      <c r="V557" s="136"/>
      <c r="W557" s="136"/>
      <c r="X557" s="136"/>
      <c r="Y557" s="136"/>
      <c r="Z557" s="136"/>
    </row>
    <row r="558" ht="15.75" customHeight="1">
      <c r="A558" s="136"/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O558" s="136"/>
      <c r="P558" s="136"/>
      <c r="Q558" s="136"/>
      <c r="R558" s="136"/>
      <c r="S558" s="136"/>
      <c r="T558" s="136"/>
      <c r="U558" s="136"/>
      <c r="V558" s="136"/>
      <c r="W558" s="136"/>
      <c r="X558" s="136"/>
      <c r="Y558" s="136"/>
      <c r="Z558" s="136"/>
    </row>
    <row r="559" ht="15.75" customHeight="1">
      <c r="A559" s="136"/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O559" s="136"/>
      <c r="P559" s="136"/>
      <c r="Q559" s="136"/>
      <c r="R559" s="136"/>
      <c r="S559" s="136"/>
      <c r="T559" s="136"/>
      <c r="U559" s="136"/>
      <c r="V559" s="136"/>
      <c r="W559" s="136"/>
      <c r="X559" s="136"/>
      <c r="Y559" s="136"/>
      <c r="Z559" s="136"/>
    </row>
    <row r="560" ht="15.75" customHeight="1">
      <c r="A560" s="136"/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136"/>
      <c r="V560" s="136"/>
      <c r="W560" s="136"/>
      <c r="X560" s="136"/>
      <c r="Y560" s="136"/>
      <c r="Z560" s="136"/>
    </row>
    <row r="561" ht="15.75" customHeight="1">
      <c r="A561" s="136"/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O561" s="136"/>
      <c r="P561" s="136"/>
      <c r="Q561" s="136"/>
      <c r="R561" s="136"/>
      <c r="S561" s="136"/>
      <c r="T561" s="136"/>
      <c r="U561" s="136"/>
      <c r="V561" s="136"/>
      <c r="W561" s="136"/>
      <c r="X561" s="136"/>
      <c r="Y561" s="136"/>
      <c r="Z561" s="136"/>
    </row>
    <row r="562" ht="15.75" customHeight="1">
      <c r="A562" s="136"/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O562" s="136"/>
      <c r="P562" s="136"/>
      <c r="Q562" s="136"/>
      <c r="R562" s="136"/>
      <c r="S562" s="136"/>
      <c r="T562" s="136"/>
      <c r="U562" s="136"/>
      <c r="V562" s="136"/>
      <c r="W562" s="136"/>
      <c r="X562" s="136"/>
      <c r="Y562" s="136"/>
      <c r="Z562" s="136"/>
    </row>
    <row r="563" ht="15.75" customHeight="1">
      <c r="A563" s="136"/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O563" s="136"/>
      <c r="P563" s="136"/>
      <c r="Q563" s="136"/>
      <c r="R563" s="136"/>
      <c r="S563" s="136"/>
      <c r="T563" s="136"/>
      <c r="U563" s="136"/>
      <c r="V563" s="136"/>
      <c r="W563" s="136"/>
      <c r="X563" s="136"/>
      <c r="Y563" s="136"/>
      <c r="Z563" s="136"/>
    </row>
    <row r="564" ht="15.75" customHeight="1">
      <c r="A564" s="136"/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O564" s="136"/>
      <c r="P564" s="136"/>
      <c r="Q564" s="136"/>
      <c r="R564" s="136"/>
      <c r="S564" s="136"/>
      <c r="T564" s="136"/>
      <c r="U564" s="136"/>
      <c r="V564" s="136"/>
      <c r="W564" s="136"/>
      <c r="X564" s="136"/>
      <c r="Y564" s="136"/>
      <c r="Z564" s="136"/>
    </row>
    <row r="565" ht="15.75" customHeight="1">
      <c r="A565" s="136"/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O565" s="136"/>
      <c r="P565" s="136"/>
      <c r="Q565" s="136"/>
      <c r="R565" s="136"/>
      <c r="S565" s="136"/>
      <c r="T565" s="136"/>
      <c r="U565" s="136"/>
      <c r="V565" s="136"/>
      <c r="W565" s="136"/>
      <c r="X565" s="136"/>
      <c r="Y565" s="136"/>
      <c r="Z565" s="136"/>
    </row>
    <row r="566" ht="15.75" customHeight="1">
      <c r="A566" s="136"/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O566" s="136"/>
      <c r="P566" s="136"/>
      <c r="Q566" s="136"/>
      <c r="R566" s="136"/>
      <c r="S566" s="136"/>
      <c r="T566" s="136"/>
      <c r="U566" s="136"/>
      <c r="V566" s="136"/>
      <c r="W566" s="136"/>
      <c r="X566" s="136"/>
      <c r="Y566" s="136"/>
      <c r="Z566" s="136"/>
    </row>
    <row r="567" ht="15.75" customHeight="1">
      <c r="A567" s="136"/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O567" s="136"/>
      <c r="P567" s="136"/>
      <c r="Q567" s="136"/>
      <c r="R567" s="136"/>
      <c r="S567" s="136"/>
      <c r="T567" s="136"/>
      <c r="U567" s="136"/>
      <c r="V567" s="136"/>
      <c r="W567" s="136"/>
      <c r="X567" s="136"/>
      <c r="Y567" s="136"/>
      <c r="Z567" s="136"/>
    </row>
    <row r="568" ht="15.75" customHeight="1">
      <c r="A568" s="136"/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O568" s="136"/>
      <c r="P568" s="136"/>
      <c r="Q568" s="136"/>
      <c r="R568" s="136"/>
      <c r="S568" s="136"/>
      <c r="T568" s="136"/>
      <c r="U568" s="136"/>
      <c r="V568" s="136"/>
      <c r="W568" s="136"/>
      <c r="X568" s="136"/>
      <c r="Y568" s="136"/>
      <c r="Z568" s="136"/>
    </row>
    <row r="569" ht="15.75" customHeight="1">
      <c r="A569" s="136"/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O569" s="136"/>
      <c r="P569" s="136"/>
      <c r="Q569" s="136"/>
      <c r="R569" s="136"/>
      <c r="S569" s="136"/>
      <c r="T569" s="136"/>
      <c r="U569" s="136"/>
      <c r="V569" s="136"/>
      <c r="W569" s="136"/>
      <c r="X569" s="136"/>
      <c r="Y569" s="136"/>
      <c r="Z569" s="136"/>
    </row>
    <row r="570" ht="15.75" customHeight="1">
      <c r="A570" s="136"/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O570" s="136"/>
      <c r="P570" s="136"/>
      <c r="Q570" s="136"/>
      <c r="R570" s="136"/>
      <c r="S570" s="136"/>
      <c r="T570" s="136"/>
      <c r="U570" s="136"/>
      <c r="V570" s="136"/>
      <c r="W570" s="136"/>
      <c r="X570" s="136"/>
      <c r="Y570" s="136"/>
      <c r="Z570" s="136"/>
    </row>
    <row r="571" ht="15.75" customHeight="1">
      <c r="A571" s="136"/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O571" s="136"/>
      <c r="P571" s="136"/>
      <c r="Q571" s="136"/>
      <c r="R571" s="136"/>
      <c r="S571" s="136"/>
      <c r="T571" s="136"/>
      <c r="U571" s="136"/>
      <c r="V571" s="136"/>
      <c r="W571" s="136"/>
      <c r="X571" s="136"/>
      <c r="Y571" s="136"/>
      <c r="Z571" s="136"/>
    </row>
    <row r="572" ht="15.75" customHeight="1">
      <c r="A572" s="136"/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O572" s="136"/>
      <c r="P572" s="136"/>
      <c r="Q572" s="136"/>
      <c r="R572" s="136"/>
      <c r="S572" s="136"/>
      <c r="T572" s="136"/>
      <c r="U572" s="136"/>
      <c r="V572" s="136"/>
      <c r="W572" s="136"/>
      <c r="X572" s="136"/>
      <c r="Y572" s="136"/>
      <c r="Z572" s="136"/>
    </row>
    <row r="573" ht="15.75" customHeight="1">
      <c r="A573" s="136"/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O573" s="136"/>
      <c r="P573" s="136"/>
      <c r="Q573" s="136"/>
      <c r="R573" s="136"/>
      <c r="S573" s="136"/>
      <c r="T573" s="136"/>
      <c r="U573" s="136"/>
      <c r="V573" s="136"/>
      <c r="W573" s="136"/>
      <c r="X573" s="136"/>
      <c r="Y573" s="136"/>
      <c r="Z573" s="136"/>
    </row>
    <row r="574" ht="15.75" customHeight="1">
      <c r="A574" s="136"/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O574" s="136"/>
      <c r="P574" s="136"/>
      <c r="Q574" s="136"/>
      <c r="R574" s="136"/>
      <c r="S574" s="136"/>
      <c r="T574" s="136"/>
      <c r="U574" s="136"/>
      <c r="V574" s="136"/>
      <c r="W574" s="136"/>
      <c r="X574" s="136"/>
      <c r="Y574" s="136"/>
      <c r="Z574" s="136"/>
    </row>
    <row r="575" ht="15.75" customHeight="1">
      <c r="A575" s="136"/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O575" s="136"/>
      <c r="P575" s="136"/>
      <c r="Q575" s="136"/>
      <c r="R575" s="136"/>
      <c r="S575" s="136"/>
      <c r="T575" s="136"/>
      <c r="U575" s="136"/>
      <c r="V575" s="136"/>
      <c r="W575" s="136"/>
      <c r="X575" s="136"/>
      <c r="Y575" s="136"/>
      <c r="Z575" s="136"/>
    </row>
    <row r="576" ht="15.75" customHeight="1">
      <c r="A576" s="136"/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O576" s="136"/>
      <c r="P576" s="136"/>
      <c r="Q576" s="136"/>
      <c r="R576" s="136"/>
      <c r="S576" s="136"/>
      <c r="T576" s="136"/>
      <c r="U576" s="136"/>
      <c r="V576" s="136"/>
      <c r="W576" s="136"/>
      <c r="X576" s="136"/>
      <c r="Y576" s="136"/>
      <c r="Z576" s="136"/>
    </row>
    <row r="577" ht="15.75" customHeight="1">
      <c r="A577" s="136"/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O577" s="136"/>
      <c r="P577" s="136"/>
      <c r="Q577" s="136"/>
      <c r="R577" s="136"/>
      <c r="S577" s="136"/>
      <c r="T577" s="136"/>
      <c r="U577" s="136"/>
      <c r="V577" s="136"/>
      <c r="W577" s="136"/>
      <c r="X577" s="136"/>
      <c r="Y577" s="136"/>
      <c r="Z577" s="136"/>
    </row>
    <row r="578" ht="15.75" customHeight="1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O578" s="136"/>
      <c r="P578" s="136"/>
      <c r="Q578" s="136"/>
      <c r="R578" s="136"/>
      <c r="S578" s="136"/>
      <c r="T578" s="136"/>
      <c r="U578" s="136"/>
      <c r="V578" s="136"/>
      <c r="W578" s="136"/>
      <c r="X578" s="136"/>
      <c r="Y578" s="136"/>
      <c r="Z578" s="136"/>
    </row>
    <row r="579" ht="15.75" customHeight="1">
      <c r="A579" s="136"/>
      <c r="B579" s="136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6"/>
      <c r="P579" s="136"/>
      <c r="Q579" s="136"/>
      <c r="R579" s="136"/>
      <c r="S579" s="136"/>
      <c r="T579" s="136"/>
      <c r="U579" s="136"/>
      <c r="V579" s="136"/>
      <c r="W579" s="136"/>
      <c r="X579" s="136"/>
      <c r="Y579" s="136"/>
      <c r="Z579" s="136"/>
    </row>
    <row r="580" ht="15.75" customHeight="1">
      <c r="A580" s="136"/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O580" s="136"/>
      <c r="P580" s="136"/>
      <c r="Q580" s="136"/>
      <c r="R580" s="136"/>
      <c r="S580" s="136"/>
      <c r="T580" s="136"/>
      <c r="U580" s="136"/>
      <c r="V580" s="136"/>
      <c r="W580" s="136"/>
      <c r="X580" s="136"/>
      <c r="Y580" s="136"/>
      <c r="Z580" s="136"/>
    </row>
    <row r="581" ht="15.75" customHeight="1">
      <c r="A581" s="136"/>
      <c r="B581" s="136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O581" s="136"/>
      <c r="P581" s="136"/>
      <c r="Q581" s="136"/>
      <c r="R581" s="136"/>
      <c r="S581" s="136"/>
      <c r="T581" s="136"/>
      <c r="U581" s="136"/>
      <c r="V581" s="136"/>
      <c r="W581" s="136"/>
      <c r="X581" s="136"/>
      <c r="Y581" s="136"/>
      <c r="Z581" s="136"/>
    </row>
    <row r="582" ht="15.75" customHeight="1">
      <c r="A582" s="136"/>
      <c r="B582" s="136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O582" s="136"/>
      <c r="P582" s="136"/>
      <c r="Q582" s="136"/>
      <c r="R582" s="136"/>
      <c r="S582" s="136"/>
      <c r="T582" s="136"/>
      <c r="U582" s="136"/>
      <c r="V582" s="136"/>
      <c r="W582" s="136"/>
      <c r="X582" s="136"/>
      <c r="Y582" s="136"/>
      <c r="Z582" s="136"/>
    </row>
    <row r="583" ht="15.75" customHeight="1">
      <c r="A583" s="136"/>
      <c r="B583" s="136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O583" s="136"/>
      <c r="P583" s="136"/>
      <c r="Q583" s="136"/>
      <c r="R583" s="136"/>
      <c r="S583" s="136"/>
      <c r="T583" s="136"/>
      <c r="U583" s="136"/>
      <c r="V583" s="136"/>
      <c r="W583" s="136"/>
      <c r="X583" s="136"/>
      <c r="Y583" s="136"/>
      <c r="Z583" s="136"/>
    </row>
    <row r="584" ht="15.75" customHeight="1">
      <c r="A584" s="136"/>
      <c r="B584" s="136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O584" s="136"/>
      <c r="P584" s="136"/>
      <c r="Q584" s="136"/>
      <c r="R584" s="136"/>
      <c r="S584" s="136"/>
      <c r="T584" s="136"/>
      <c r="U584" s="136"/>
      <c r="V584" s="136"/>
      <c r="W584" s="136"/>
      <c r="X584" s="136"/>
      <c r="Y584" s="136"/>
      <c r="Z584" s="136"/>
    </row>
    <row r="585" ht="15.75" customHeight="1">
      <c r="A585" s="136"/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O585" s="136"/>
      <c r="P585" s="136"/>
      <c r="Q585" s="136"/>
      <c r="R585" s="136"/>
      <c r="S585" s="136"/>
      <c r="T585" s="136"/>
      <c r="U585" s="136"/>
      <c r="V585" s="136"/>
      <c r="W585" s="136"/>
      <c r="X585" s="136"/>
      <c r="Y585" s="136"/>
      <c r="Z585" s="136"/>
    </row>
    <row r="586" ht="15.75" customHeight="1">
      <c r="A586" s="136"/>
      <c r="B586" s="136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O586" s="136"/>
      <c r="P586" s="136"/>
      <c r="Q586" s="136"/>
      <c r="R586" s="136"/>
      <c r="S586" s="136"/>
      <c r="T586" s="136"/>
      <c r="U586" s="136"/>
      <c r="V586" s="136"/>
      <c r="W586" s="136"/>
      <c r="X586" s="136"/>
      <c r="Y586" s="136"/>
      <c r="Z586" s="136"/>
    </row>
    <row r="587" ht="15.75" customHeight="1">
      <c r="A587" s="136"/>
      <c r="B587" s="136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O587" s="136"/>
      <c r="P587" s="136"/>
      <c r="Q587" s="136"/>
      <c r="R587" s="136"/>
      <c r="S587" s="136"/>
      <c r="T587" s="136"/>
      <c r="U587" s="136"/>
      <c r="V587" s="136"/>
      <c r="W587" s="136"/>
      <c r="X587" s="136"/>
      <c r="Y587" s="136"/>
      <c r="Z587" s="136"/>
    </row>
    <row r="588" ht="15.75" customHeight="1">
      <c r="A588" s="136"/>
      <c r="B588" s="136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6"/>
      <c r="N588" s="136"/>
      <c r="O588" s="136"/>
      <c r="P588" s="136"/>
      <c r="Q588" s="136"/>
      <c r="R588" s="136"/>
      <c r="S588" s="136"/>
      <c r="T588" s="136"/>
      <c r="U588" s="136"/>
      <c r="V588" s="136"/>
      <c r="W588" s="136"/>
      <c r="X588" s="136"/>
      <c r="Y588" s="136"/>
      <c r="Z588" s="136"/>
    </row>
    <row r="589" ht="15.75" customHeight="1">
      <c r="A589" s="136"/>
      <c r="B589" s="136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6"/>
      <c r="N589" s="136"/>
      <c r="O589" s="136"/>
      <c r="P589" s="136"/>
      <c r="Q589" s="136"/>
      <c r="R589" s="136"/>
      <c r="S589" s="136"/>
      <c r="T589" s="136"/>
      <c r="U589" s="136"/>
      <c r="V589" s="136"/>
      <c r="W589" s="136"/>
      <c r="X589" s="136"/>
      <c r="Y589" s="136"/>
      <c r="Z589" s="136"/>
    </row>
    <row r="590" ht="15.75" customHeight="1">
      <c r="A590" s="136"/>
      <c r="B590" s="136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136"/>
      <c r="V590" s="136"/>
      <c r="W590" s="136"/>
      <c r="X590" s="136"/>
      <c r="Y590" s="136"/>
      <c r="Z590" s="136"/>
    </row>
    <row r="591" ht="15.75" customHeight="1">
      <c r="A591" s="136"/>
      <c r="B591" s="136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136"/>
      <c r="V591" s="136"/>
      <c r="W591" s="136"/>
      <c r="X591" s="136"/>
      <c r="Y591" s="136"/>
      <c r="Z591" s="136"/>
    </row>
    <row r="592" ht="15.75" customHeight="1">
      <c r="A592" s="136"/>
      <c r="B592" s="136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136"/>
      <c r="V592" s="136"/>
      <c r="W592" s="136"/>
      <c r="X592" s="136"/>
      <c r="Y592" s="136"/>
      <c r="Z592" s="136"/>
    </row>
    <row r="593" ht="15.75" customHeight="1">
      <c r="A593" s="136"/>
      <c r="B593" s="136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O593" s="136"/>
      <c r="P593" s="136"/>
      <c r="Q593" s="136"/>
      <c r="R593" s="136"/>
      <c r="S593" s="136"/>
      <c r="T593" s="136"/>
      <c r="U593" s="136"/>
      <c r="V593" s="136"/>
      <c r="W593" s="136"/>
      <c r="X593" s="136"/>
      <c r="Y593" s="136"/>
      <c r="Z593" s="136"/>
    </row>
    <row r="594" ht="15.75" customHeight="1">
      <c r="A594" s="136"/>
      <c r="B594" s="136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6"/>
      <c r="N594" s="136"/>
      <c r="O594" s="136"/>
      <c r="P594" s="136"/>
      <c r="Q594" s="136"/>
      <c r="R594" s="136"/>
      <c r="S594" s="136"/>
      <c r="T594" s="136"/>
      <c r="U594" s="136"/>
      <c r="V594" s="136"/>
      <c r="W594" s="136"/>
      <c r="X594" s="136"/>
      <c r="Y594" s="136"/>
      <c r="Z594" s="136"/>
    </row>
    <row r="595" ht="15.75" customHeight="1">
      <c r="A595" s="136"/>
      <c r="B595" s="136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6"/>
      <c r="N595" s="136"/>
      <c r="O595" s="136"/>
      <c r="P595" s="136"/>
      <c r="Q595" s="136"/>
      <c r="R595" s="136"/>
      <c r="S595" s="136"/>
      <c r="T595" s="136"/>
      <c r="U595" s="136"/>
      <c r="V595" s="136"/>
      <c r="W595" s="136"/>
      <c r="X595" s="136"/>
      <c r="Y595" s="136"/>
      <c r="Z595" s="136"/>
    </row>
    <row r="596" ht="15.75" customHeight="1">
      <c r="A596" s="136"/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O596" s="136"/>
      <c r="P596" s="136"/>
      <c r="Q596" s="136"/>
      <c r="R596" s="136"/>
      <c r="S596" s="136"/>
      <c r="T596" s="136"/>
      <c r="U596" s="136"/>
      <c r="V596" s="136"/>
      <c r="W596" s="136"/>
      <c r="X596" s="136"/>
      <c r="Y596" s="136"/>
      <c r="Z596" s="136"/>
    </row>
    <row r="597" ht="15.75" customHeight="1">
      <c r="A597" s="136"/>
      <c r="B597" s="136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6"/>
      <c r="N597" s="136"/>
      <c r="O597" s="136"/>
      <c r="P597" s="136"/>
      <c r="Q597" s="136"/>
      <c r="R597" s="136"/>
      <c r="S597" s="136"/>
      <c r="T597" s="136"/>
      <c r="U597" s="136"/>
      <c r="V597" s="136"/>
      <c r="W597" s="136"/>
      <c r="X597" s="136"/>
      <c r="Y597" s="136"/>
      <c r="Z597" s="136"/>
    </row>
    <row r="598" ht="15.75" customHeight="1">
      <c r="A598" s="136"/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O598" s="136"/>
      <c r="P598" s="136"/>
      <c r="Q598" s="136"/>
      <c r="R598" s="136"/>
      <c r="S598" s="136"/>
      <c r="T598" s="136"/>
      <c r="U598" s="136"/>
      <c r="V598" s="136"/>
      <c r="W598" s="136"/>
      <c r="X598" s="136"/>
      <c r="Y598" s="136"/>
      <c r="Z598" s="136"/>
    </row>
    <row r="599" ht="15.75" customHeight="1">
      <c r="A599" s="136"/>
      <c r="B599" s="136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6"/>
      <c r="N599" s="136"/>
      <c r="O599" s="136"/>
      <c r="P599" s="136"/>
      <c r="Q599" s="136"/>
      <c r="R599" s="136"/>
      <c r="S599" s="136"/>
      <c r="T599" s="136"/>
      <c r="U599" s="136"/>
      <c r="V599" s="136"/>
      <c r="W599" s="136"/>
      <c r="X599" s="136"/>
      <c r="Y599" s="136"/>
      <c r="Z599" s="136"/>
    </row>
    <row r="600" ht="15.75" customHeight="1">
      <c r="A600" s="136"/>
      <c r="B600" s="136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6"/>
      <c r="N600" s="136"/>
      <c r="O600" s="136"/>
      <c r="P600" s="136"/>
      <c r="Q600" s="136"/>
      <c r="R600" s="136"/>
      <c r="S600" s="136"/>
      <c r="T600" s="136"/>
      <c r="U600" s="136"/>
      <c r="V600" s="136"/>
      <c r="W600" s="136"/>
      <c r="X600" s="136"/>
      <c r="Y600" s="136"/>
      <c r="Z600" s="136"/>
    </row>
    <row r="601" ht="15.75" customHeight="1">
      <c r="A601" s="136"/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O601" s="136"/>
      <c r="P601" s="136"/>
      <c r="Q601" s="136"/>
      <c r="R601" s="136"/>
      <c r="S601" s="136"/>
      <c r="T601" s="136"/>
      <c r="U601" s="136"/>
      <c r="V601" s="136"/>
      <c r="W601" s="136"/>
      <c r="X601" s="136"/>
      <c r="Y601" s="136"/>
      <c r="Z601" s="136"/>
    </row>
    <row r="602" ht="15.75" customHeight="1">
      <c r="A602" s="136"/>
      <c r="B602" s="136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O602" s="136"/>
      <c r="P602" s="136"/>
      <c r="Q602" s="136"/>
      <c r="R602" s="136"/>
      <c r="S602" s="136"/>
      <c r="T602" s="136"/>
      <c r="U602" s="136"/>
      <c r="V602" s="136"/>
      <c r="W602" s="136"/>
      <c r="X602" s="136"/>
      <c r="Y602" s="136"/>
      <c r="Z602" s="136"/>
    </row>
    <row r="603" ht="15.75" customHeight="1">
      <c r="A603" s="136"/>
      <c r="B603" s="136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O603" s="136"/>
      <c r="P603" s="136"/>
      <c r="Q603" s="136"/>
      <c r="R603" s="136"/>
      <c r="S603" s="136"/>
      <c r="T603" s="136"/>
      <c r="U603" s="136"/>
      <c r="V603" s="136"/>
      <c r="W603" s="136"/>
      <c r="X603" s="136"/>
      <c r="Y603" s="136"/>
      <c r="Z603" s="136"/>
    </row>
    <row r="604" ht="15.75" customHeight="1">
      <c r="A604" s="136"/>
      <c r="B604" s="136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O604" s="136"/>
      <c r="P604" s="136"/>
      <c r="Q604" s="136"/>
      <c r="R604" s="136"/>
      <c r="S604" s="136"/>
      <c r="T604" s="136"/>
      <c r="U604" s="136"/>
      <c r="V604" s="136"/>
      <c r="W604" s="136"/>
      <c r="X604" s="136"/>
      <c r="Y604" s="136"/>
      <c r="Z604" s="136"/>
    </row>
    <row r="605" ht="15.75" customHeight="1">
      <c r="A605" s="136"/>
      <c r="B605" s="136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O605" s="136"/>
      <c r="P605" s="136"/>
      <c r="Q605" s="136"/>
      <c r="R605" s="136"/>
      <c r="S605" s="136"/>
      <c r="T605" s="136"/>
      <c r="U605" s="136"/>
      <c r="V605" s="136"/>
      <c r="W605" s="136"/>
      <c r="X605" s="136"/>
      <c r="Y605" s="136"/>
      <c r="Z605" s="136"/>
    </row>
    <row r="606" ht="15.75" customHeight="1">
      <c r="A606" s="136"/>
      <c r="B606" s="136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6"/>
      <c r="N606" s="136"/>
      <c r="O606" s="136"/>
      <c r="P606" s="136"/>
      <c r="Q606" s="136"/>
      <c r="R606" s="136"/>
      <c r="S606" s="136"/>
      <c r="T606" s="136"/>
      <c r="U606" s="136"/>
      <c r="V606" s="136"/>
      <c r="W606" s="136"/>
      <c r="X606" s="136"/>
      <c r="Y606" s="136"/>
      <c r="Z606" s="136"/>
    </row>
    <row r="607" ht="15.75" customHeight="1">
      <c r="A607" s="136"/>
      <c r="B607" s="136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136"/>
      <c r="O607" s="136"/>
      <c r="P607" s="136"/>
      <c r="Q607" s="136"/>
      <c r="R607" s="136"/>
      <c r="S607" s="136"/>
      <c r="T607" s="136"/>
      <c r="U607" s="136"/>
      <c r="V607" s="136"/>
      <c r="W607" s="136"/>
      <c r="X607" s="136"/>
      <c r="Y607" s="136"/>
      <c r="Z607" s="136"/>
    </row>
    <row r="608" ht="15.75" customHeight="1">
      <c r="A608" s="136"/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O608" s="136"/>
      <c r="P608" s="136"/>
      <c r="Q608" s="136"/>
      <c r="R608" s="136"/>
      <c r="S608" s="136"/>
      <c r="T608" s="136"/>
      <c r="U608" s="136"/>
      <c r="V608" s="136"/>
      <c r="W608" s="136"/>
      <c r="X608" s="136"/>
      <c r="Y608" s="136"/>
      <c r="Z608" s="136"/>
    </row>
    <row r="609" ht="15.75" customHeight="1">
      <c r="A609" s="136"/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O609" s="136"/>
      <c r="P609" s="136"/>
      <c r="Q609" s="136"/>
      <c r="R609" s="136"/>
      <c r="S609" s="136"/>
      <c r="T609" s="136"/>
      <c r="U609" s="136"/>
      <c r="V609" s="136"/>
      <c r="W609" s="136"/>
      <c r="X609" s="136"/>
      <c r="Y609" s="136"/>
      <c r="Z609" s="136"/>
    </row>
    <row r="610" ht="15.75" customHeight="1">
      <c r="A610" s="136"/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O610" s="136"/>
      <c r="P610" s="136"/>
      <c r="Q610" s="136"/>
      <c r="R610" s="136"/>
      <c r="S610" s="136"/>
      <c r="T610" s="136"/>
      <c r="U610" s="136"/>
      <c r="V610" s="136"/>
      <c r="W610" s="136"/>
      <c r="X610" s="136"/>
      <c r="Y610" s="136"/>
      <c r="Z610" s="136"/>
    </row>
    <row r="611" ht="15.75" customHeight="1">
      <c r="A611" s="136"/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O611" s="136"/>
      <c r="P611" s="136"/>
      <c r="Q611" s="136"/>
      <c r="R611" s="136"/>
      <c r="S611" s="136"/>
      <c r="T611" s="136"/>
      <c r="U611" s="136"/>
      <c r="V611" s="136"/>
      <c r="W611" s="136"/>
      <c r="X611" s="136"/>
      <c r="Y611" s="136"/>
      <c r="Z611" s="136"/>
    </row>
    <row r="612" ht="15.75" customHeight="1">
      <c r="A612" s="136"/>
      <c r="B612" s="136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6"/>
      <c r="N612" s="136"/>
      <c r="O612" s="136"/>
      <c r="P612" s="136"/>
      <c r="Q612" s="136"/>
      <c r="R612" s="136"/>
      <c r="S612" s="136"/>
      <c r="T612" s="136"/>
      <c r="U612" s="136"/>
      <c r="V612" s="136"/>
      <c r="W612" s="136"/>
      <c r="X612" s="136"/>
      <c r="Y612" s="136"/>
      <c r="Z612" s="136"/>
    </row>
    <row r="613" ht="15.75" customHeight="1">
      <c r="A613" s="136"/>
      <c r="B613" s="136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6"/>
      <c r="N613" s="136"/>
      <c r="O613" s="136"/>
      <c r="P613" s="136"/>
      <c r="Q613" s="136"/>
      <c r="R613" s="136"/>
      <c r="S613" s="136"/>
      <c r="T613" s="136"/>
      <c r="U613" s="136"/>
      <c r="V613" s="136"/>
      <c r="W613" s="136"/>
      <c r="X613" s="136"/>
      <c r="Y613" s="136"/>
      <c r="Z613" s="136"/>
    </row>
    <row r="614" ht="15.75" customHeight="1">
      <c r="A614" s="136"/>
      <c r="B614" s="136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O614" s="136"/>
      <c r="P614" s="136"/>
      <c r="Q614" s="136"/>
      <c r="R614" s="136"/>
      <c r="S614" s="136"/>
      <c r="T614" s="136"/>
      <c r="U614" s="136"/>
      <c r="V614" s="136"/>
      <c r="W614" s="136"/>
      <c r="X614" s="136"/>
      <c r="Y614" s="136"/>
      <c r="Z614" s="136"/>
    </row>
    <row r="615" ht="15.75" customHeight="1">
      <c r="A615" s="136"/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6"/>
      <c r="N615" s="136"/>
      <c r="O615" s="136"/>
      <c r="P615" s="136"/>
      <c r="Q615" s="136"/>
      <c r="R615" s="136"/>
      <c r="S615" s="136"/>
      <c r="T615" s="136"/>
      <c r="U615" s="136"/>
      <c r="V615" s="136"/>
      <c r="W615" s="136"/>
      <c r="X615" s="136"/>
      <c r="Y615" s="136"/>
      <c r="Z615" s="136"/>
    </row>
    <row r="616" ht="15.75" customHeight="1">
      <c r="A616" s="136"/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  <c r="N616" s="136"/>
      <c r="O616" s="136"/>
      <c r="P616" s="136"/>
      <c r="Q616" s="136"/>
      <c r="R616" s="136"/>
      <c r="S616" s="136"/>
      <c r="T616" s="136"/>
      <c r="U616" s="136"/>
      <c r="V616" s="136"/>
      <c r="W616" s="136"/>
      <c r="X616" s="136"/>
      <c r="Y616" s="136"/>
      <c r="Z616" s="136"/>
    </row>
    <row r="617" ht="15.75" customHeight="1">
      <c r="A617" s="136"/>
      <c r="B617" s="136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O617" s="136"/>
      <c r="P617" s="136"/>
      <c r="Q617" s="136"/>
      <c r="R617" s="136"/>
      <c r="S617" s="136"/>
      <c r="T617" s="136"/>
      <c r="U617" s="136"/>
      <c r="V617" s="136"/>
      <c r="W617" s="136"/>
      <c r="X617" s="136"/>
      <c r="Y617" s="136"/>
      <c r="Z617" s="136"/>
    </row>
    <row r="618" ht="15.75" customHeight="1">
      <c r="A618" s="136"/>
      <c r="B618" s="136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6"/>
      <c r="N618" s="136"/>
      <c r="O618" s="136"/>
      <c r="P618" s="136"/>
      <c r="Q618" s="136"/>
      <c r="R618" s="136"/>
      <c r="S618" s="136"/>
      <c r="T618" s="136"/>
      <c r="U618" s="136"/>
      <c r="V618" s="136"/>
      <c r="W618" s="136"/>
      <c r="X618" s="136"/>
      <c r="Y618" s="136"/>
      <c r="Z618" s="136"/>
    </row>
    <row r="619" ht="15.75" customHeight="1">
      <c r="A619" s="136"/>
      <c r="B619" s="136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6"/>
      <c r="N619" s="136"/>
      <c r="O619" s="136"/>
      <c r="P619" s="136"/>
      <c r="Q619" s="136"/>
      <c r="R619" s="136"/>
      <c r="S619" s="136"/>
      <c r="T619" s="136"/>
      <c r="U619" s="136"/>
      <c r="V619" s="136"/>
      <c r="W619" s="136"/>
      <c r="X619" s="136"/>
      <c r="Y619" s="136"/>
      <c r="Z619" s="136"/>
    </row>
    <row r="620" ht="15.75" customHeight="1">
      <c r="A620" s="136"/>
      <c r="B620" s="136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6"/>
      <c r="N620" s="136"/>
      <c r="O620" s="136"/>
      <c r="P620" s="136"/>
      <c r="Q620" s="136"/>
      <c r="R620" s="136"/>
      <c r="S620" s="136"/>
      <c r="T620" s="136"/>
      <c r="U620" s="136"/>
      <c r="V620" s="136"/>
      <c r="W620" s="136"/>
      <c r="X620" s="136"/>
      <c r="Y620" s="136"/>
      <c r="Z620" s="136"/>
    </row>
    <row r="621" ht="15.75" customHeight="1">
      <c r="A621" s="136"/>
      <c r="B621" s="136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6"/>
      <c r="N621" s="136"/>
      <c r="O621" s="136"/>
      <c r="P621" s="136"/>
      <c r="Q621" s="136"/>
      <c r="R621" s="136"/>
      <c r="S621" s="136"/>
      <c r="T621" s="136"/>
      <c r="U621" s="136"/>
      <c r="V621" s="136"/>
      <c r="W621" s="136"/>
      <c r="X621" s="136"/>
      <c r="Y621" s="136"/>
      <c r="Z621" s="136"/>
    </row>
    <row r="622" ht="15.75" customHeight="1">
      <c r="A622" s="136"/>
      <c r="B622" s="136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6"/>
      <c r="N622" s="136"/>
      <c r="O622" s="136"/>
      <c r="P622" s="136"/>
      <c r="Q622" s="136"/>
      <c r="R622" s="136"/>
      <c r="S622" s="136"/>
      <c r="T622" s="136"/>
      <c r="U622" s="136"/>
      <c r="V622" s="136"/>
      <c r="W622" s="136"/>
      <c r="X622" s="136"/>
      <c r="Y622" s="136"/>
      <c r="Z622" s="136"/>
    </row>
    <row r="623" ht="15.75" customHeight="1">
      <c r="A623" s="136"/>
      <c r="B623" s="136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6"/>
      <c r="N623" s="136"/>
      <c r="O623" s="136"/>
      <c r="P623" s="136"/>
      <c r="Q623" s="136"/>
      <c r="R623" s="136"/>
      <c r="S623" s="136"/>
      <c r="T623" s="136"/>
      <c r="U623" s="136"/>
      <c r="V623" s="136"/>
      <c r="W623" s="136"/>
      <c r="X623" s="136"/>
      <c r="Y623" s="136"/>
      <c r="Z623" s="136"/>
    </row>
    <row r="624" ht="15.75" customHeight="1">
      <c r="A624" s="136"/>
      <c r="B624" s="136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6"/>
      <c r="N624" s="136"/>
      <c r="O624" s="136"/>
      <c r="P624" s="136"/>
      <c r="Q624" s="136"/>
      <c r="R624" s="136"/>
      <c r="S624" s="136"/>
      <c r="T624" s="136"/>
      <c r="U624" s="136"/>
      <c r="V624" s="136"/>
      <c r="W624" s="136"/>
      <c r="X624" s="136"/>
      <c r="Y624" s="136"/>
      <c r="Z624" s="136"/>
    </row>
    <row r="625" ht="15.75" customHeight="1">
      <c r="A625" s="136"/>
      <c r="B625" s="136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O625" s="136"/>
      <c r="P625" s="136"/>
      <c r="Q625" s="136"/>
      <c r="R625" s="136"/>
      <c r="S625" s="136"/>
      <c r="T625" s="136"/>
      <c r="U625" s="136"/>
      <c r="V625" s="136"/>
      <c r="W625" s="136"/>
      <c r="X625" s="136"/>
      <c r="Y625" s="136"/>
      <c r="Z625" s="136"/>
    </row>
    <row r="626" ht="15.75" customHeight="1">
      <c r="A626" s="136"/>
      <c r="B626" s="136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O626" s="136"/>
      <c r="P626" s="136"/>
      <c r="Q626" s="136"/>
      <c r="R626" s="136"/>
      <c r="S626" s="136"/>
      <c r="T626" s="136"/>
      <c r="U626" s="136"/>
      <c r="V626" s="136"/>
      <c r="W626" s="136"/>
      <c r="X626" s="136"/>
      <c r="Y626" s="136"/>
      <c r="Z626" s="136"/>
    </row>
    <row r="627" ht="15.75" customHeight="1">
      <c r="A627" s="136"/>
      <c r="B627" s="136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O627" s="136"/>
      <c r="P627" s="136"/>
      <c r="Q627" s="136"/>
      <c r="R627" s="136"/>
      <c r="S627" s="136"/>
      <c r="T627" s="136"/>
      <c r="U627" s="136"/>
      <c r="V627" s="136"/>
      <c r="W627" s="136"/>
      <c r="X627" s="136"/>
      <c r="Y627" s="136"/>
      <c r="Z627" s="136"/>
    </row>
    <row r="628" ht="15.75" customHeight="1">
      <c r="A628" s="136"/>
      <c r="B628" s="136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O628" s="136"/>
      <c r="P628" s="136"/>
      <c r="Q628" s="136"/>
      <c r="R628" s="136"/>
      <c r="S628" s="136"/>
      <c r="T628" s="136"/>
      <c r="U628" s="136"/>
      <c r="V628" s="136"/>
      <c r="W628" s="136"/>
      <c r="X628" s="136"/>
      <c r="Y628" s="136"/>
      <c r="Z628" s="136"/>
    </row>
    <row r="629" ht="15.75" customHeight="1">
      <c r="A629" s="136"/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O629" s="136"/>
      <c r="P629" s="136"/>
      <c r="Q629" s="136"/>
      <c r="R629" s="136"/>
      <c r="S629" s="136"/>
      <c r="T629" s="136"/>
      <c r="U629" s="136"/>
      <c r="V629" s="136"/>
      <c r="W629" s="136"/>
      <c r="X629" s="136"/>
      <c r="Y629" s="136"/>
      <c r="Z629" s="136"/>
    </row>
    <row r="630" ht="15.75" customHeight="1">
      <c r="A630" s="136"/>
      <c r="B630" s="136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6"/>
      <c r="N630" s="136"/>
      <c r="O630" s="136"/>
      <c r="P630" s="136"/>
      <c r="Q630" s="136"/>
      <c r="R630" s="136"/>
      <c r="S630" s="136"/>
      <c r="T630" s="136"/>
      <c r="U630" s="136"/>
      <c r="V630" s="136"/>
      <c r="W630" s="136"/>
      <c r="X630" s="136"/>
      <c r="Y630" s="136"/>
      <c r="Z630" s="136"/>
    </row>
    <row r="631" ht="15.75" customHeight="1">
      <c r="A631" s="136"/>
      <c r="B631" s="136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6"/>
      <c r="N631" s="136"/>
      <c r="O631" s="136"/>
      <c r="P631" s="136"/>
      <c r="Q631" s="136"/>
      <c r="R631" s="136"/>
      <c r="S631" s="136"/>
      <c r="T631" s="136"/>
      <c r="U631" s="136"/>
      <c r="V631" s="136"/>
      <c r="W631" s="136"/>
      <c r="X631" s="136"/>
      <c r="Y631" s="136"/>
      <c r="Z631" s="136"/>
    </row>
    <row r="632" ht="15.75" customHeight="1">
      <c r="A632" s="136"/>
      <c r="B632" s="136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6"/>
      <c r="N632" s="136"/>
      <c r="O632" s="136"/>
      <c r="P632" s="136"/>
      <c r="Q632" s="136"/>
      <c r="R632" s="136"/>
      <c r="S632" s="136"/>
      <c r="T632" s="136"/>
      <c r="U632" s="136"/>
      <c r="V632" s="136"/>
      <c r="W632" s="136"/>
      <c r="X632" s="136"/>
      <c r="Y632" s="136"/>
      <c r="Z632" s="136"/>
    </row>
    <row r="633" ht="15.75" customHeight="1">
      <c r="A633" s="136"/>
      <c r="B633" s="136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6"/>
      <c r="N633" s="136"/>
      <c r="O633" s="136"/>
      <c r="P633" s="136"/>
      <c r="Q633" s="136"/>
      <c r="R633" s="136"/>
      <c r="S633" s="136"/>
      <c r="T633" s="136"/>
      <c r="U633" s="136"/>
      <c r="V633" s="136"/>
      <c r="W633" s="136"/>
      <c r="X633" s="136"/>
      <c r="Y633" s="136"/>
      <c r="Z633" s="136"/>
    </row>
    <row r="634" ht="15.75" customHeight="1">
      <c r="A634" s="136"/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6"/>
      <c r="N634" s="136"/>
      <c r="O634" s="136"/>
      <c r="P634" s="136"/>
      <c r="Q634" s="136"/>
      <c r="R634" s="136"/>
      <c r="S634" s="136"/>
      <c r="T634" s="136"/>
      <c r="U634" s="136"/>
      <c r="V634" s="136"/>
      <c r="W634" s="136"/>
      <c r="X634" s="136"/>
      <c r="Y634" s="136"/>
      <c r="Z634" s="136"/>
    </row>
    <row r="635" ht="15.75" customHeight="1">
      <c r="A635" s="136"/>
      <c r="B635" s="136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6"/>
      <c r="N635" s="136"/>
      <c r="O635" s="136"/>
      <c r="P635" s="136"/>
      <c r="Q635" s="136"/>
      <c r="R635" s="136"/>
      <c r="S635" s="136"/>
      <c r="T635" s="136"/>
      <c r="U635" s="136"/>
      <c r="V635" s="136"/>
      <c r="W635" s="136"/>
      <c r="X635" s="136"/>
      <c r="Y635" s="136"/>
      <c r="Z635" s="136"/>
    </row>
    <row r="636" ht="15.75" customHeight="1">
      <c r="A636" s="136"/>
      <c r="B636" s="136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6"/>
      <c r="N636" s="136"/>
      <c r="O636" s="136"/>
      <c r="P636" s="136"/>
      <c r="Q636" s="136"/>
      <c r="R636" s="136"/>
      <c r="S636" s="136"/>
      <c r="T636" s="136"/>
      <c r="U636" s="136"/>
      <c r="V636" s="136"/>
      <c r="W636" s="136"/>
      <c r="X636" s="136"/>
      <c r="Y636" s="136"/>
      <c r="Z636" s="136"/>
    </row>
    <row r="637" ht="15.75" customHeight="1">
      <c r="A637" s="136"/>
      <c r="B637" s="136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O637" s="136"/>
      <c r="P637" s="136"/>
      <c r="Q637" s="136"/>
      <c r="R637" s="136"/>
      <c r="S637" s="136"/>
      <c r="T637" s="136"/>
      <c r="U637" s="136"/>
      <c r="V637" s="136"/>
      <c r="W637" s="136"/>
      <c r="X637" s="136"/>
      <c r="Y637" s="136"/>
      <c r="Z637" s="136"/>
    </row>
    <row r="638" ht="15.75" customHeight="1">
      <c r="A638" s="136"/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O638" s="136"/>
      <c r="P638" s="136"/>
      <c r="Q638" s="136"/>
      <c r="R638" s="136"/>
      <c r="S638" s="136"/>
      <c r="T638" s="136"/>
      <c r="U638" s="136"/>
      <c r="V638" s="136"/>
      <c r="W638" s="136"/>
      <c r="X638" s="136"/>
      <c r="Y638" s="136"/>
      <c r="Z638" s="136"/>
    </row>
    <row r="639" ht="15.75" customHeight="1">
      <c r="A639" s="136"/>
      <c r="B639" s="136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6"/>
      <c r="N639" s="136"/>
      <c r="O639" s="136"/>
      <c r="P639" s="136"/>
      <c r="Q639" s="136"/>
      <c r="R639" s="136"/>
      <c r="S639" s="136"/>
      <c r="T639" s="136"/>
      <c r="U639" s="136"/>
      <c r="V639" s="136"/>
      <c r="W639" s="136"/>
      <c r="X639" s="136"/>
      <c r="Y639" s="136"/>
      <c r="Z639" s="136"/>
    </row>
    <row r="640" ht="15.75" customHeight="1">
      <c r="A640" s="136"/>
      <c r="B640" s="136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6"/>
      <c r="N640" s="136"/>
      <c r="O640" s="136"/>
      <c r="P640" s="136"/>
      <c r="Q640" s="136"/>
      <c r="R640" s="136"/>
      <c r="S640" s="136"/>
      <c r="T640" s="136"/>
      <c r="U640" s="136"/>
      <c r="V640" s="136"/>
      <c r="W640" s="136"/>
      <c r="X640" s="136"/>
      <c r="Y640" s="136"/>
      <c r="Z640" s="136"/>
    </row>
    <row r="641" ht="15.75" customHeight="1">
      <c r="A641" s="136"/>
      <c r="B641" s="136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6"/>
      <c r="N641" s="136"/>
      <c r="O641" s="136"/>
      <c r="P641" s="136"/>
      <c r="Q641" s="136"/>
      <c r="R641" s="136"/>
      <c r="S641" s="136"/>
      <c r="T641" s="136"/>
      <c r="U641" s="136"/>
      <c r="V641" s="136"/>
      <c r="W641" s="136"/>
      <c r="X641" s="136"/>
      <c r="Y641" s="136"/>
      <c r="Z641" s="136"/>
    </row>
    <row r="642" ht="15.75" customHeight="1">
      <c r="A642" s="136"/>
      <c r="B642" s="136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6"/>
      <c r="N642" s="136"/>
      <c r="O642" s="136"/>
      <c r="P642" s="136"/>
      <c r="Q642" s="136"/>
      <c r="R642" s="136"/>
      <c r="S642" s="136"/>
      <c r="T642" s="136"/>
      <c r="U642" s="136"/>
      <c r="V642" s="136"/>
      <c r="W642" s="136"/>
      <c r="X642" s="136"/>
      <c r="Y642" s="136"/>
      <c r="Z642" s="136"/>
    </row>
    <row r="643" ht="15.75" customHeight="1">
      <c r="A643" s="136"/>
      <c r="B643" s="136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6"/>
      <c r="N643" s="136"/>
      <c r="O643" s="136"/>
      <c r="P643" s="136"/>
      <c r="Q643" s="136"/>
      <c r="R643" s="136"/>
      <c r="S643" s="136"/>
      <c r="T643" s="136"/>
      <c r="U643" s="136"/>
      <c r="V643" s="136"/>
      <c r="W643" s="136"/>
      <c r="X643" s="136"/>
      <c r="Y643" s="136"/>
      <c r="Z643" s="136"/>
    </row>
    <row r="644" ht="15.75" customHeight="1">
      <c r="A644" s="136"/>
      <c r="B644" s="136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O644" s="136"/>
      <c r="P644" s="136"/>
      <c r="Q644" s="136"/>
      <c r="R644" s="136"/>
      <c r="S644" s="136"/>
      <c r="T644" s="136"/>
      <c r="U644" s="136"/>
      <c r="V644" s="136"/>
      <c r="W644" s="136"/>
      <c r="X644" s="136"/>
      <c r="Y644" s="136"/>
      <c r="Z644" s="136"/>
    </row>
    <row r="645" ht="15.75" customHeight="1">
      <c r="A645" s="136"/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O645" s="136"/>
      <c r="P645" s="136"/>
      <c r="Q645" s="136"/>
      <c r="R645" s="136"/>
      <c r="S645" s="136"/>
      <c r="T645" s="136"/>
      <c r="U645" s="136"/>
      <c r="V645" s="136"/>
      <c r="W645" s="136"/>
      <c r="X645" s="136"/>
      <c r="Y645" s="136"/>
      <c r="Z645" s="136"/>
    </row>
    <row r="646" ht="15.75" customHeight="1">
      <c r="A646" s="136"/>
      <c r="B646" s="136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O646" s="136"/>
      <c r="P646" s="136"/>
      <c r="Q646" s="136"/>
      <c r="R646" s="136"/>
      <c r="S646" s="136"/>
      <c r="T646" s="136"/>
      <c r="U646" s="136"/>
      <c r="V646" s="136"/>
      <c r="W646" s="136"/>
      <c r="X646" s="136"/>
      <c r="Y646" s="136"/>
      <c r="Z646" s="136"/>
    </row>
    <row r="647" ht="15.75" customHeight="1">
      <c r="A647" s="136"/>
      <c r="B647" s="136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O647" s="136"/>
      <c r="P647" s="136"/>
      <c r="Q647" s="136"/>
      <c r="R647" s="136"/>
      <c r="S647" s="136"/>
      <c r="T647" s="136"/>
      <c r="U647" s="136"/>
      <c r="V647" s="136"/>
      <c r="W647" s="136"/>
      <c r="X647" s="136"/>
      <c r="Y647" s="136"/>
      <c r="Z647" s="136"/>
    </row>
    <row r="648" ht="15.75" customHeight="1">
      <c r="A648" s="136"/>
      <c r="B648" s="136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O648" s="136"/>
      <c r="P648" s="136"/>
      <c r="Q648" s="136"/>
      <c r="R648" s="136"/>
      <c r="S648" s="136"/>
      <c r="T648" s="136"/>
      <c r="U648" s="136"/>
      <c r="V648" s="136"/>
      <c r="W648" s="136"/>
      <c r="X648" s="136"/>
      <c r="Y648" s="136"/>
      <c r="Z648" s="136"/>
    </row>
    <row r="649" ht="15.75" customHeight="1">
      <c r="A649" s="136"/>
      <c r="B649" s="136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6"/>
      <c r="Z649" s="136"/>
    </row>
    <row r="650" ht="15.75" customHeight="1">
      <c r="A650" s="136"/>
      <c r="B650" s="136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O650" s="136"/>
      <c r="P650" s="136"/>
      <c r="Q650" s="136"/>
      <c r="R650" s="136"/>
      <c r="S650" s="136"/>
      <c r="T650" s="136"/>
      <c r="U650" s="136"/>
      <c r="V650" s="136"/>
      <c r="W650" s="136"/>
      <c r="X650" s="136"/>
      <c r="Y650" s="136"/>
      <c r="Z650" s="136"/>
    </row>
    <row r="651" ht="15.75" customHeight="1">
      <c r="A651" s="136"/>
      <c r="B651" s="136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O651" s="136"/>
      <c r="P651" s="136"/>
      <c r="Q651" s="136"/>
      <c r="R651" s="136"/>
      <c r="S651" s="136"/>
      <c r="T651" s="136"/>
      <c r="U651" s="136"/>
      <c r="V651" s="136"/>
      <c r="W651" s="136"/>
      <c r="X651" s="136"/>
      <c r="Y651" s="136"/>
      <c r="Z651" s="136"/>
    </row>
    <row r="652" ht="15.75" customHeight="1">
      <c r="A652" s="136"/>
      <c r="B652" s="136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O652" s="136"/>
      <c r="P652" s="136"/>
      <c r="Q652" s="136"/>
      <c r="R652" s="136"/>
      <c r="S652" s="136"/>
      <c r="T652" s="136"/>
      <c r="U652" s="136"/>
      <c r="V652" s="136"/>
      <c r="W652" s="136"/>
      <c r="X652" s="136"/>
      <c r="Y652" s="136"/>
      <c r="Z652" s="136"/>
    </row>
    <row r="653" ht="15.75" customHeight="1">
      <c r="A653" s="136"/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O653" s="136"/>
      <c r="P653" s="136"/>
      <c r="Q653" s="136"/>
      <c r="R653" s="136"/>
      <c r="S653" s="136"/>
      <c r="T653" s="136"/>
      <c r="U653" s="136"/>
      <c r="V653" s="136"/>
      <c r="W653" s="136"/>
      <c r="X653" s="136"/>
      <c r="Y653" s="136"/>
      <c r="Z653" s="136"/>
    </row>
    <row r="654" ht="15.75" customHeight="1">
      <c r="A654" s="136"/>
      <c r="B654" s="136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O654" s="136"/>
      <c r="P654" s="136"/>
      <c r="Q654" s="136"/>
      <c r="R654" s="136"/>
      <c r="S654" s="136"/>
      <c r="T654" s="136"/>
      <c r="U654" s="136"/>
      <c r="V654" s="136"/>
      <c r="W654" s="136"/>
      <c r="X654" s="136"/>
      <c r="Y654" s="136"/>
      <c r="Z654" s="136"/>
    </row>
    <row r="655" ht="15.75" customHeight="1">
      <c r="A655" s="136"/>
      <c r="B655" s="136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O655" s="136"/>
      <c r="P655" s="136"/>
      <c r="Q655" s="136"/>
      <c r="R655" s="136"/>
      <c r="S655" s="136"/>
      <c r="T655" s="136"/>
      <c r="U655" s="136"/>
      <c r="V655" s="136"/>
      <c r="W655" s="136"/>
      <c r="X655" s="136"/>
      <c r="Y655" s="136"/>
      <c r="Z655" s="136"/>
    </row>
    <row r="656" ht="15.75" customHeight="1">
      <c r="A656" s="136"/>
      <c r="B656" s="136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6"/>
      <c r="N656" s="136"/>
      <c r="O656" s="136"/>
      <c r="P656" s="136"/>
      <c r="Q656" s="136"/>
      <c r="R656" s="136"/>
      <c r="S656" s="136"/>
      <c r="T656" s="136"/>
      <c r="U656" s="136"/>
      <c r="V656" s="136"/>
      <c r="W656" s="136"/>
      <c r="X656" s="136"/>
      <c r="Y656" s="136"/>
      <c r="Z656" s="136"/>
    </row>
    <row r="657" ht="15.75" customHeight="1">
      <c r="A657" s="136"/>
      <c r="B657" s="136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6"/>
      <c r="N657" s="136"/>
      <c r="O657" s="136"/>
      <c r="P657" s="136"/>
      <c r="Q657" s="136"/>
      <c r="R657" s="136"/>
      <c r="S657" s="136"/>
      <c r="T657" s="136"/>
      <c r="U657" s="136"/>
      <c r="V657" s="136"/>
      <c r="W657" s="136"/>
      <c r="X657" s="136"/>
      <c r="Y657" s="136"/>
      <c r="Z657" s="136"/>
    </row>
    <row r="658" ht="15.75" customHeight="1">
      <c r="A658" s="136"/>
      <c r="B658" s="136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6"/>
      <c r="N658" s="136"/>
      <c r="O658" s="136"/>
      <c r="P658" s="136"/>
      <c r="Q658" s="136"/>
      <c r="R658" s="136"/>
      <c r="S658" s="136"/>
      <c r="T658" s="136"/>
      <c r="U658" s="136"/>
      <c r="V658" s="136"/>
      <c r="W658" s="136"/>
      <c r="X658" s="136"/>
      <c r="Y658" s="136"/>
      <c r="Z658" s="136"/>
    </row>
    <row r="659" ht="15.75" customHeight="1">
      <c r="A659" s="136"/>
      <c r="B659" s="136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O659" s="136"/>
      <c r="P659" s="136"/>
      <c r="Q659" s="136"/>
      <c r="R659" s="136"/>
      <c r="S659" s="136"/>
      <c r="T659" s="136"/>
      <c r="U659" s="136"/>
      <c r="V659" s="136"/>
      <c r="W659" s="136"/>
      <c r="X659" s="136"/>
      <c r="Y659" s="136"/>
      <c r="Z659" s="136"/>
    </row>
    <row r="660" ht="15.75" customHeight="1">
      <c r="A660" s="136"/>
      <c r="B660" s="136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6"/>
      <c r="N660" s="136"/>
      <c r="O660" s="136"/>
      <c r="P660" s="136"/>
      <c r="Q660" s="136"/>
      <c r="R660" s="136"/>
      <c r="S660" s="136"/>
      <c r="T660" s="136"/>
      <c r="U660" s="136"/>
      <c r="V660" s="136"/>
      <c r="W660" s="136"/>
      <c r="X660" s="136"/>
      <c r="Y660" s="136"/>
      <c r="Z660" s="136"/>
    </row>
    <row r="661" ht="15.75" customHeight="1">
      <c r="A661" s="136"/>
      <c r="B661" s="136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6"/>
      <c r="N661" s="136"/>
      <c r="O661" s="136"/>
      <c r="P661" s="136"/>
      <c r="Q661" s="136"/>
      <c r="R661" s="136"/>
      <c r="S661" s="136"/>
      <c r="T661" s="136"/>
      <c r="U661" s="136"/>
      <c r="V661" s="136"/>
      <c r="W661" s="136"/>
      <c r="X661" s="136"/>
      <c r="Y661" s="136"/>
      <c r="Z661" s="136"/>
    </row>
    <row r="662" ht="15.75" customHeight="1">
      <c r="A662" s="136"/>
      <c r="B662" s="136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6"/>
      <c r="N662" s="136"/>
      <c r="O662" s="136"/>
      <c r="P662" s="136"/>
      <c r="Q662" s="136"/>
      <c r="R662" s="136"/>
      <c r="S662" s="136"/>
      <c r="T662" s="136"/>
      <c r="U662" s="136"/>
      <c r="V662" s="136"/>
      <c r="W662" s="136"/>
      <c r="X662" s="136"/>
      <c r="Y662" s="136"/>
      <c r="Z662" s="136"/>
    </row>
    <row r="663" ht="15.75" customHeight="1">
      <c r="A663" s="136"/>
      <c r="B663" s="136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  <c r="N663" s="136"/>
      <c r="O663" s="136"/>
      <c r="P663" s="136"/>
      <c r="Q663" s="136"/>
      <c r="R663" s="136"/>
      <c r="S663" s="136"/>
      <c r="T663" s="136"/>
      <c r="U663" s="136"/>
      <c r="V663" s="136"/>
      <c r="W663" s="136"/>
      <c r="X663" s="136"/>
      <c r="Y663" s="136"/>
      <c r="Z663" s="136"/>
    </row>
    <row r="664" ht="15.75" customHeight="1">
      <c r="A664" s="136"/>
      <c r="B664" s="136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O664" s="136"/>
      <c r="P664" s="136"/>
      <c r="Q664" s="136"/>
      <c r="R664" s="136"/>
      <c r="S664" s="136"/>
      <c r="T664" s="136"/>
      <c r="U664" s="136"/>
      <c r="V664" s="136"/>
      <c r="W664" s="136"/>
      <c r="X664" s="136"/>
      <c r="Y664" s="136"/>
      <c r="Z664" s="136"/>
    </row>
    <row r="665" ht="15.75" customHeight="1">
      <c r="A665" s="136"/>
      <c r="B665" s="136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6"/>
      <c r="N665" s="136"/>
      <c r="O665" s="136"/>
      <c r="P665" s="136"/>
      <c r="Q665" s="136"/>
      <c r="R665" s="136"/>
      <c r="S665" s="136"/>
      <c r="T665" s="136"/>
      <c r="U665" s="136"/>
      <c r="V665" s="136"/>
      <c r="W665" s="136"/>
      <c r="X665" s="136"/>
      <c r="Y665" s="136"/>
      <c r="Z665" s="136"/>
    </row>
    <row r="666" ht="15.75" customHeight="1">
      <c r="A666" s="136"/>
      <c r="B666" s="136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6"/>
      <c r="N666" s="136"/>
      <c r="O666" s="136"/>
      <c r="P666" s="136"/>
      <c r="Q666" s="136"/>
      <c r="R666" s="136"/>
      <c r="S666" s="136"/>
      <c r="T666" s="136"/>
      <c r="U666" s="136"/>
      <c r="V666" s="136"/>
      <c r="W666" s="136"/>
      <c r="X666" s="136"/>
      <c r="Y666" s="136"/>
      <c r="Z666" s="136"/>
    </row>
    <row r="667" ht="15.75" customHeight="1">
      <c r="A667" s="136"/>
      <c r="B667" s="136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6"/>
      <c r="N667" s="136"/>
      <c r="O667" s="136"/>
      <c r="P667" s="136"/>
      <c r="Q667" s="136"/>
      <c r="R667" s="136"/>
      <c r="S667" s="136"/>
      <c r="T667" s="136"/>
      <c r="U667" s="136"/>
      <c r="V667" s="136"/>
      <c r="W667" s="136"/>
      <c r="X667" s="136"/>
      <c r="Y667" s="136"/>
      <c r="Z667" s="136"/>
    </row>
    <row r="668" ht="15.75" customHeight="1">
      <c r="A668" s="136"/>
      <c r="B668" s="136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6"/>
      <c r="N668" s="136"/>
      <c r="O668" s="136"/>
      <c r="P668" s="136"/>
      <c r="Q668" s="136"/>
      <c r="R668" s="136"/>
      <c r="S668" s="136"/>
      <c r="T668" s="136"/>
      <c r="U668" s="136"/>
      <c r="V668" s="136"/>
      <c r="W668" s="136"/>
      <c r="X668" s="136"/>
      <c r="Y668" s="136"/>
      <c r="Z668" s="136"/>
    </row>
    <row r="669" ht="15.75" customHeight="1">
      <c r="A669" s="136"/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O669" s="136"/>
      <c r="P669" s="136"/>
      <c r="Q669" s="136"/>
      <c r="R669" s="136"/>
      <c r="S669" s="136"/>
      <c r="T669" s="136"/>
      <c r="U669" s="136"/>
      <c r="V669" s="136"/>
      <c r="W669" s="136"/>
      <c r="X669" s="136"/>
      <c r="Y669" s="136"/>
      <c r="Z669" s="136"/>
    </row>
    <row r="670" ht="15.75" customHeight="1">
      <c r="A670" s="136"/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O670" s="136"/>
      <c r="P670" s="136"/>
      <c r="Q670" s="136"/>
      <c r="R670" s="136"/>
      <c r="S670" s="136"/>
      <c r="T670" s="136"/>
      <c r="U670" s="136"/>
      <c r="V670" s="136"/>
      <c r="W670" s="136"/>
      <c r="X670" s="136"/>
      <c r="Y670" s="136"/>
      <c r="Z670" s="136"/>
    </row>
    <row r="671" ht="15.75" customHeight="1">
      <c r="A671" s="136"/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O671" s="136"/>
      <c r="P671" s="136"/>
      <c r="Q671" s="136"/>
      <c r="R671" s="136"/>
      <c r="S671" s="136"/>
      <c r="T671" s="136"/>
      <c r="U671" s="136"/>
      <c r="V671" s="136"/>
      <c r="W671" s="136"/>
      <c r="X671" s="136"/>
      <c r="Y671" s="136"/>
      <c r="Z671" s="136"/>
    </row>
    <row r="672" ht="15.75" customHeight="1">
      <c r="A672" s="136"/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O672" s="136"/>
      <c r="P672" s="136"/>
      <c r="Q672" s="136"/>
      <c r="R672" s="136"/>
      <c r="S672" s="136"/>
      <c r="T672" s="136"/>
      <c r="U672" s="136"/>
      <c r="V672" s="136"/>
      <c r="W672" s="136"/>
      <c r="X672" s="136"/>
      <c r="Y672" s="136"/>
      <c r="Z672" s="136"/>
    </row>
    <row r="673" ht="15.75" customHeight="1">
      <c r="A673" s="136"/>
      <c r="B673" s="136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O673" s="136"/>
      <c r="P673" s="136"/>
      <c r="Q673" s="136"/>
      <c r="R673" s="136"/>
      <c r="S673" s="136"/>
      <c r="T673" s="136"/>
      <c r="U673" s="136"/>
      <c r="V673" s="136"/>
      <c r="W673" s="136"/>
      <c r="X673" s="136"/>
      <c r="Y673" s="136"/>
      <c r="Z673" s="136"/>
    </row>
    <row r="674" ht="15.75" customHeight="1">
      <c r="A674" s="136"/>
      <c r="B674" s="136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O674" s="136"/>
      <c r="P674" s="136"/>
      <c r="Q674" s="136"/>
      <c r="R674" s="136"/>
      <c r="S674" s="136"/>
      <c r="T674" s="136"/>
      <c r="U674" s="136"/>
      <c r="V674" s="136"/>
      <c r="W674" s="136"/>
      <c r="X674" s="136"/>
      <c r="Y674" s="136"/>
      <c r="Z674" s="136"/>
    </row>
    <row r="675" ht="15.75" customHeight="1">
      <c r="A675" s="136"/>
      <c r="B675" s="136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O675" s="136"/>
      <c r="P675" s="136"/>
      <c r="Q675" s="136"/>
      <c r="R675" s="136"/>
      <c r="S675" s="136"/>
      <c r="T675" s="136"/>
      <c r="U675" s="136"/>
      <c r="V675" s="136"/>
      <c r="W675" s="136"/>
      <c r="X675" s="136"/>
      <c r="Y675" s="136"/>
      <c r="Z675" s="136"/>
    </row>
    <row r="676" ht="15.75" customHeight="1">
      <c r="A676" s="136"/>
      <c r="B676" s="136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6"/>
      <c r="N676" s="136"/>
      <c r="O676" s="136"/>
      <c r="P676" s="136"/>
      <c r="Q676" s="136"/>
      <c r="R676" s="136"/>
      <c r="S676" s="136"/>
      <c r="T676" s="136"/>
      <c r="U676" s="136"/>
      <c r="V676" s="136"/>
      <c r="W676" s="136"/>
      <c r="X676" s="136"/>
      <c r="Y676" s="136"/>
      <c r="Z676" s="136"/>
    </row>
    <row r="677" ht="15.75" customHeight="1">
      <c r="A677" s="136"/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O677" s="136"/>
      <c r="P677" s="136"/>
      <c r="Q677" s="136"/>
      <c r="R677" s="136"/>
      <c r="S677" s="136"/>
      <c r="T677" s="136"/>
      <c r="U677" s="136"/>
      <c r="V677" s="136"/>
      <c r="W677" s="136"/>
      <c r="X677" s="136"/>
      <c r="Y677" s="136"/>
      <c r="Z677" s="136"/>
    </row>
    <row r="678" ht="15.75" customHeight="1">
      <c r="A678" s="136"/>
      <c r="B678" s="136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6"/>
      <c r="N678" s="136"/>
      <c r="O678" s="136"/>
      <c r="P678" s="136"/>
      <c r="Q678" s="136"/>
      <c r="R678" s="136"/>
      <c r="S678" s="136"/>
      <c r="T678" s="136"/>
      <c r="U678" s="136"/>
      <c r="V678" s="136"/>
      <c r="W678" s="136"/>
      <c r="X678" s="136"/>
      <c r="Y678" s="136"/>
      <c r="Z678" s="136"/>
    </row>
    <row r="679" ht="15.75" customHeight="1">
      <c r="A679" s="136"/>
      <c r="B679" s="136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O679" s="136"/>
      <c r="P679" s="136"/>
      <c r="Q679" s="136"/>
      <c r="R679" s="136"/>
      <c r="S679" s="136"/>
      <c r="T679" s="136"/>
      <c r="U679" s="136"/>
      <c r="V679" s="136"/>
      <c r="W679" s="136"/>
      <c r="X679" s="136"/>
      <c r="Y679" s="136"/>
      <c r="Z679" s="136"/>
    </row>
    <row r="680" ht="15.75" customHeight="1">
      <c r="A680" s="136"/>
      <c r="B680" s="136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O680" s="136"/>
      <c r="P680" s="136"/>
      <c r="Q680" s="136"/>
      <c r="R680" s="136"/>
      <c r="S680" s="136"/>
      <c r="T680" s="136"/>
      <c r="U680" s="136"/>
      <c r="V680" s="136"/>
      <c r="W680" s="136"/>
      <c r="X680" s="136"/>
      <c r="Y680" s="136"/>
      <c r="Z680" s="136"/>
    </row>
    <row r="681" ht="15.75" customHeight="1">
      <c r="A681" s="136"/>
      <c r="B681" s="136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6"/>
      <c r="N681" s="136"/>
      <c r="O681" s="136"/>
      <c r="P681" s="136"/>
      <c r="Q681" s="136"/>
      <c r="R681" s="136"/>
      <c r="S681" s="136"/>
      <c r="T681" s="136"/>
      <c r="U681" s="136"/>
      <c r="V681" s="136"/>
      <c r="W681" s="136"/>
      <c r="X681" s="136"/>
      <c r="Y681" s="136"/>
      <c r="Z681" s="136"/>
    </row>
    <row r="682" ht="15.75" customHeight="1">
      <c r="A682" s="136"/>
      <c r="B682" s="136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6"/>
      <c r="N682" s="136"/>
      <c r="O682" s="136"/>
      <c r="P682" s="136"/>
      <c r="Q682" s="136"/>
      <c r="R682" s="136"/>
      <c r="S682" s="136"/>
      <c r="T682" s="136"/>
      <c r="U682" s="136"/>
      <c r="V682" s="136"/>
      <c r="W682" s="136"/>
      <c r="X682" s="136"/>
      <c r="Y682" s="136"/>
      <c r="Z682" s="136"/>
    </row>
    <row r="683" ht="15.75" customHeight="1">
      <c r="A683" s="136"/>
      <c r="B683" s="136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O683" s="136"/>
      <c r="P683" s="136"/>
      <c r="Q683" s="136"/>
      <c r="R683" s="136"/>
      <c r="S683" s="136"/>
      <c r="T683" s="136"/>
      <c r="U683" s="136"/>
      <c r="V683" s="136"/>
      <c r="W683" s="136"/>
      <c r="X683" s="136"/>
      <c r="Y683" s="136"/>
      <c r="Z683" s="136"/>
    </row>
    <row r="684" ht="15.75" customHeight="1">
      <c r="A684" s="136"/>
      <c r="B684" s="136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6"/>
      <c r="N684" s="136"/>
      <c r="O684" s="136"/>
      <c r="P684" s="136"/>
      <c r="Q684" s="136"/>
      <c r="R684" s="136"/>
      <c r="S684" s="136"/>
      <c r="T684" s="136"/>
      <c r="U684" s="136"/>
      <c r="V684" s="136"/>
      <c r="W684" s="136"/>
      <c r="X684" s="136"/>
      <c r="Y684" s="136"/>
      <c r="Z684" s="136"/>
    </row>
    <row r="685" ht="15.75" customHeight="1">
      <c r="A685" s="136"/>
      <c r="B685" s="136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6"/>
      <c r="N685" s="136"/>
      <c r="O685" s="136"/>
      <c r="P685" s="136"/>
      <c r="Q685" s="136"/>
      <c r="R685" s="136"/>
      <c r="S685" s="136"/>
      <c r="T685" s="136"/>
      <c r="U685" s="136"/>
      <c r="V685" s="136"/>
      <c r="W685" s="136"/>
      <c r="X685" s="136"/>
      <c r="Y685" s="136"/>
      <c r="Z685" s="136"/>
    </row>
    <row r="686" ht="15.75" customHeight="1">
      <c r="A686" s="136"/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O686" s="136"/>
      <c r="P686" s="136"/>
      <c r="Q686" s="136"/>
      <c r="R686" s="136"/>
      <c r="S686" s="136"/>
      <c r="T686" s="136"/>
      <c r="U686" s="136"/>
      <c r="V686" s="136"/>
      <c r="W686" s="136"/>
      <c r="X686" s="136"/>
      <c r="Y686" s="136"/>
      <c r="Z686" s="136"/>
    </row>
    <row r="687" ht="15.75" customHeight="1">
      <c r="A687" s="136"/>
      <c r="B687" s="136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6"/>
      <c r="N687" s="136"/>
      <c r="O687" s="136"/>
      <c r="P687" s="136"/>
      <c r="Q687" s="136"/>
      <c r="R687" s="136"/>
      <c r="S687" s="136"/>
      <c r="T687" s="136"/>
      <c r="U687" s="136"/>
      <c r="V687" s="136"/>
      <c r="W687" s="136"/>
      <c r="X687" s="136"/>
      <c r="Y687" s="136"/>
      <c r="Z687" s="136"/>
    </row>
    <row r="688" ht="15.75" customHeight="1">
      <c r="A688" s="136"/>
      <c r="B688" s="136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6"/>
      <c r="N688" s="136"/>
      <c r="O688" s="136"/>
      <c r="P688" s="136"/>
      <c r="Q688" s="136"/>
      <c r="R688" s="136"/>
      <c r="S688" s="136"/>
      <c r="T688" s="136"/>
      <c r="U688" s="136"/>
      <c r="V688" s="136"/>
      <c r="W688" s="136"/>
      <c r="X688" s="136"/>
      <c r="Y688" s="136"/>
      <c r="Z688" s="136"/>
    </row>
    <row r="689" ht="15.75" customHeight="1">
      <c r="A689" s="136"/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6"/>
      <c r="P689" s="136"/>
      <c r="Q689" s="136"/>
      <c r="R689" s="136"/>
      <c r="S689" s="136"/>
      <c r="T689" s="136"/>
      <c r="U689" s="136"/>
      <c r="V689" s="136"/>
      <c r="W689" s="136"/>
      <c r="X689" s="136"/>
      <c r="Y689" s="136"/>
      <c r="Z689" s="136"/>
    </row>
    <row r="690" ht="15.75" customHeight="1">
      <c r="A690" s="136"/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O690" s="136"/>
      <c r="P690" s="136"/>
      <c r="Q690" s="136"/>
      <c r="R690" s="136"/>
      <c r="S690" s="136"/>
      <c r="T690" s="136"/>
      <c r="U690" s="136"/>
      <c r="V690" s="136"/>
      <c r="W690" s="136"/>
      <c r="X690" s="136"/>
      <c r="Y690" s="136"/>
      <c r="Z690" s="136"/>
    </row>
    <row r="691" ht="15.75" customHeight="1">
      <c r="A691" s="136"/>
      <c r="B691" s="136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O691" s="136"/>
      <c r="P691" s="136"/>
      <c r="Q691" s="136"/>
      <c r="R691" s="136"/>
      <c r="S691" s="136"/>
      <c r="T691" s="136"/>
      <c r="U691" s="136"/>
      <c r="V691" s="136"/>
      <c r="W691" s="136"/>
      <c r="X691" s="136"/>
      <c r="Y691" s="136"/>
      <c r="Z691" s="136"/>
    </row>
    <row r="692" ht="15.75" customHeight="1">
      <c r="A692" s="136"/>
      <c r="B692" s="136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O692" s="136"/>
      <c r="P692" s="136"/>
      <c r="Q692" s="136"/>
      <c r="R692" s="136"/>
      <c r="S692" s="136"/>
      <c r="T692" s="136"/>
      <c r="U692" s="136"/>
      <c r="V692" s="136"/>
      <c r="W692" s="136"/>
      <c r="X692" s="136"/>
      <c r="Y692" s="136"/>
      <c r="Z692" s="136"/>
    </row>
    <row r="693" ht="15.75" customHeight="1">
      <c r="A693" s="136"/>
      <c r="B693" s="136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O693" s="136"/>
      <c r="P693" s="136"/>
      <c r="Q693" s="136"/>
      <c r="R693" s="136"/>
      <c r="S693" s="136"/>
      <c r="T693" s="136"/>
      <c r="U693" s="136"/>
      <c r="V693" s="136"/>
      <c r="W693" s="136"/>
      <c r="X693" s="136"/>
      <c r="Y693" s="136"/>
      <c r="Z693" s="136"/>
    </row>
    <row r="694" ht="15.75" customHeight="1">
      <c r="A694" s="136"/>
      <c r="B694" s="136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O694" s="136"/>
      <c r="P694" s="136"/>
      <c r="Q694" s="136"/>
      <c r="R694" s="136"/>
      <c r="S694" s="136"/>
      <c r="T694" s="136"/>
      <c r="U694" s="136"/>
      <c r="V694" s="136"/>
      <c r="W694" s="136"/>
      <c r="X694" s="136"/>
      <c r="Y694" s="136"/>
      <c r="Z694" s="136"/>
    </row>
    <row r="695" ht="15.75" customHeight="1">
      <c r="A695" s="136"/>
      <c r="B695" s="136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O695" s="136"/>
      <c r="P695" s="136"/>
      <c r="Q695" s="136"/>
      <c r="R695" s="136"/>
      <c r="S695" s="136"/>
      <c r="T695" s="136"/>
      <c r="U695" s="136"/>
      <c r="V695" s="136"/>
      <c r="W695" s="136"/>
      <c r="X695" s="136"/>
      <c r="Y695" s="136"/>
      <c r="Z695" s="136"/>
    </row>
    <row r="696" ht="15.75" customHeight="1">
      <c r="A696" s="136"/>
      <c r="B696" s="136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O696" s="136"/>
      <c r="P696" s="136"/>
      <c r="Q696" s="136"/>
      <c r="R696" s="136"/>
      <c r="S696" s="136"/>
      <c r="T696" s="136"/>
      <c r="U696" s="136"/>
      <c r="V696" s="136"/>
      <c r="W696" s="136"/>
      <c r="X696" s="136"/>
      <c r="Y696" s="136"/>
      <c r="Z696" s="136"/>
    </row>
    <row r="697" ht="15.75" customHeight="1">
      <c r="A697" s="136"/>
      <c r="B697" s="136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O697" s="136"/>
      <c r="P697" s="136"/>
      <c r="Q697" s="136"/>
      <c r="R697" s="136"/>
      <c r="S697" s="136"/>
      <c r="T697" s="136"/>
      <c r="U697" s="136"/>
      <c r="V697" s="136"/>
      <c r="W697" s="136"/>
      <c r="X697" s="136"/>
      <c r="Y697" s="136"/>
      <c r="Z697" s="136"/>
    </row>
    <row r="698" ht="15.75" customHeight="1">
      <c r="A698" s="136"/>
      <c r="B698" s="136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O698" s="136"/>
      <c r="P698" s="136"/>
      <c r="Q698" s="136"/>
      <c r="R698" s="136"/>
      <c r="S698" s="136"/>
      <c r="T698" s="136"/>
      <c r="U698" s="136"/>
      <c r="V698" s="136"/>
      <c r="W698" s="136"/>
      <c r="X698" s="136"/>
      <c r="Y698" s="136"/>
      <c r="Z698" s="136"/>
    </row>
    <row r="699" ht="15.75" customHeight="1">
      <c r="A699" s="136"/>
      <c r="B699" s="136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O699" s="136"/>
      <c r="P699" s="136"/>
      <c r="Q699" s="136"/>
      <c r="R699" s="136"/>
      <c r="S699" s="136"/>
      <c r="T699" s="136"/>
      <c r="U699" s="136"/>
      <c r="V699" s="136"/>
      <c r="W699" s="136"/>
      <c r="X699" s="136"/>
      <c r="Y699" s="136"/>
      <c r="Z699" s="136"/>
    </row>
    <row r="700" ht="15.75" customHeight="1">
      <c r="A700" s="136"/>
      <c r="B700" s="136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O700" s="136"/>
      <c r="P700" s="136"/>
      <c r="Q700" s="136"/>
      <c r="R700" s="136"/>
      <c r="S700" s="136"/>
      <c r="T700" s="136"/>
      <c r="U700" s="136"/>
      <c r="V700" s="136"/>
      <c r="W700" s="136"/>
      <c r="X700" s="136"/>
      <c r="Y700" s="136"/>
      <c r="Z700" s="136"/>
    </row>
    <row r="701" ht="15.75" customHeight="1">
      <c r="A701" s="136"/>
      <c r="B701" s="136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O701" s="136"/>
      <c r="P701" s="136"/>
      <c r="Q701" s="136"/>
      <c r="R701" s="136"/>
      <c r="S701" s="136"/>
      <c r="T701" s="136"/>
      <c r="U701" s="136"/>
      <c r="V701" s="136"/>
      <c r="W701" s="136"/>
      <c r="X701" s="136"/>
      <c r="Y701" s="136"/>
      <c r="Z701" s="136"/>
    </row>
    <row r="702" ht="15.75" customHeight="1">
      <c r="A702" s="136"/>
      <c r="B702" s="136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O702" s="136"/>
      <c r="P702" s="136"/>
      <c r="Q702" s="136"/>
      <c r="R702" s="136"/>
      <c r="S702" s="136"/>
      <c r="T702" s="136"/>
      <c r="U702" s="136"/>
      <c r="V702" s="136"/>
      <c r="W702" s="136"/>
      <c r="X702" s="136"/>
      <c r="Y702" s="136"/>
      <c r="Z702" s="136"/>
    </row>
    <row r="703" ht="15.75" customHeight="1">
      <c r="A703" s="136"/>
      <c r="B703" s="136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6"/>
      <c r="N703" s="136"/>
      <c r="O703" s="136"/>
      <c r="P703" s="136"/>
      <c r="Q703" s="136"/>
      <c r="R703" s="136"/>
      <c r="S703" s="136"/>
      <c r="T703" s="136"/>
      <c r="U703" s="136"/>
      <c r="V703" s="136"/>
      <c r="W703" s="136"/>
      <c r="X703" s="136"/>
      <c r="Y703" s="136"/>
      <c r="Z703" s="136"/>
    </row>
    <row r="704" ht="15.75" customHeight="1">
      <c r="A704" s="136"/>
      <c r="B704" s="136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6"/>
      <c r="N704" s="136"/>
      <c r="O704" s="136"/>
      <c r="P704" s="136"/>
      <c r="Q704" s="136"/>
      <c r="R704" s="136"/>
      <c r="S704" s="136"/>
      <c r="T704" s="136"/>
      <c r="U704" s="136"/>
      <c r="V704" s="136"/>
      <c r="W704" s="136"/>
      <c r="X704" s="136"/>
      <c r="Y704" s="136"/>
      <c r="Z704" s="136"/>
    </row>
    <row r="705" ht="15.75" customHeight="1">
      <c r="A705" s="136"/>
      <c r="B705" s="136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6"/>
      <c r="N705" s="136"/>
      <c r="O705" s="136"/>
      <c r="P705" s="136"/>
      <c r="Q705" s="136"/>
      <c r="R705" s="136"/>
      <c r="S705" s="136"/>
      <c r="T705" s="136"/>
      <c r="U705" s="136"/>
      <c r="V705" s="136"/>
      <c r="W705" s="136"/>
      <c r="X705" s="136"/>
      <c r="Y705" s="136"/>
      <c r="Z705" s="136"/>
    </row>
    <row r="706" ht="15.75" customHeight="1">
      <c r="A706" s="136"/>
      <c r="B706" s="136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6"/>
      <c r="N706" s="136"/>
      <c r="O706" s="136"/>
      <c r="P706" s="136"/>
      <c r="Q706" s="136"/>
      <c r="R706" s="136"/>
      <c r="S706" s="136"/>
      <c r="T706" s="136"/>
      <c r="U706" s="136"/>
      <c r="V706" s="136"/>
      <c r="W706" s="136"/>
      <c r="X706" s="136"/>
      <c r="Y706" s="136"/>
      <c r="Z706" s="136"/>
    </row>
    <row r="707" ht="15.75" customHeight="1">
      <c r="A707" s="136"/>
      <c r="B707" s="136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O707" s="136"/>
      <c r="P707" s="136"/>
      <c r="Q707" s="136"/>
      <c r="R707" s="136"/>
      <c r="S707" s="136"/>
      <c r="T707" s="136"/>
      <c r="U707" s="136"/>
      <c r="V707" s="136"/>
      <c r="W707" s="136"/>
      <c r="X707" s="136"/>
      <c r="Y707" s="136"/>
      <c r="Z707" s="136"/>
    </row>
    <row r="708" ht="15.75" customHeight="1">
      <c r="A708" s="136"/>
      <c r="B708" s="136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6"/>
      <c r="N708" s="136"/>
      <c r="O708" s="136"/>
      <c r="P708" s="136"/>
      <c r="Q708" s="136"/>
      <c r="R708" s="136"/>
      <c r="S708" s="136"/>
      <c r="T708" s="136"/>
      <c r="U708" s="136"/>
      <c r="V708" s="136"/>
      <c r="W708" s="136"/>
      <c r="X708" s="136"/>
      <c r="Y708" s="136"/>
      <c r="Z708" s="136"/>
    </row>
    <row r="709" ht="15.75" customHeight="1">
      <c r="A709" s="136"/>
      <c r="B709" s="136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6"/>
      <c r="N709" s="136"/>
      <c r="O709" s="136"/>
      <c r="P709" s="136"/>
      <c r="Q709" s="136"/>
      <c r="R709" s="136"/>
      <c r="S709" s="136"/>
      <c r="T709" s="136"/>
      <c r="U709" s="136"/>
      <c r="V709" s="136"/>
      <c r="W709" s="136"/>
      <c r="X709" s="136"/>
      <c r="Y709" s="136"/>
      <c r="Z709" s="136"/>
    </row>
    <row r="710" ht="15.75" customHeight="1">
      <c r="A710" s="136"/>
      <c r="B710" s="136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6"/>
      <c r="N710" s="136"/>
      <c r="O710" s="136"/>
      <c r="P710" s="136"/>
      <c r="Q710" s="136"/>
      <c r="R710" s="136"/>
      <c r="S710" s="136"/>
      <c r="T710" s="136"/>
      <c r="U710" s="136"/>
      <c r="V710" s="136"/>
      <c r="W710" s="136"/>
      <c r="X710" s="136"/>
      <c r="Y710" s="136"/>
      <c r="Z710" s="136"/>
    </row>
    <row r="711" ht="15.75" customHeight="1">
      <c r="A711" s="136"/>
      <c r="B711" s="136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  <c r="N711" s="136"/>
      <c r="O711" s="136"/>
      <c r="P711" s="136"/>
      <c r="Q711" s="136"/>
      <c r="R711" s="136"/>
      <c r="S711" s="136"/>
      <c r="T711" s="136"/>
      <c r="U711" s="136"/>
      <c r="V711" s="136"/>
      <c r="W711" s="136"/>
      <c r="X711" s="136"/>
      <c r="Y711" s="136"/>
      <c r="Z711" s="136"/>
    </row>
    <row r="712" ht="15.75" customHeight="1">
      <c r="A712" s="136"/>
      <c r="B712" s="136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6"/>
      <c r="N712" s="136"/>
      <c r="O712" s="136"/>
      <c r="P712" s="136"/>
      <c r="Q712" s="136"/>
      <c r="R712" s="136"/>
      <c r="S712" s="136"/>
      <c r="T712" s="136"/>
      <c r="U712" s="136"/>
      <c r="V712" s="136"/>
      <c r="W712" s="136"/>
      <c r="X712" s="136"/>
      <c r="Y712" s="136"/>
      <c r="Z712" s="136"/>
    </row>
    <row r="713" ht="15.75" customHeight="1">
      <c r="A713" s="136"/>
      <c r="B713" s="136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O713" s="136"/>
      <c r="P713" s="136"/>
      <c r="Q713" s="136"/>
      <c r="R713" s="136"/>
      <c r="S713" s="136"/>
      <c r="T713" s="136"/>
      <c r="U713" s="136"/>
      <c r="V713" s="136"/>
      <c r="W713" s="136"/>
      <c r="X713" s="136"/>
      <c r="Y713" s="136"/>
      <c r="Z713" s="136"/>
    </row>
    <row r="714" ht="15.75" customHeight="1">
      <c r="A714" s="136"/>
      <c r="B714" s="136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6"/>
      <c r="N714" s="136"/>
      <c r="O714" s="136"/>
      <c r="P714" s="136"/>
      <c r="Q714" s="136"/>
      <c r="R714" s="136"/>
      <c r="S714" s="136"/>
      <c r="T714" s="136"/>
      <c r="U714" s="136"/>
      <c r="V714" s="136"/>
      <c r="W714" s="136"/>
      <c r="X714" s="136"/>
      <c r="Y714" s="136"/>
      <c r="Z714" s="136"/>
    </row>
    <row r="715" ht="15.75" customHeight="1">
      <c r="A715" s="136"/>
      <c r="B715" s="136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6"/>
      <c r="N715" s="136"/>
      <c r="O715" s="136"/>
      <c r="P715" s="136"/>
      <c r="Q715" s="136"/>
      <c r="R715" s="136"/>
      <c r="S715" s="136"/>
      <c r="T715" s="136"/>
      <c r="U715" s="136"/>
      <c r="V715" s="136"/>
      <c r="W715" s="136"/>
      <c r="X715" s="136"/>
      <c r="Y715" s="136"/>
      <c r="Z715" s="136"/>
    </row>
    <row r="716" ht="15.75" customHeight="1">
      <c r="A716" s="136"/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O716" s="136"/>
      <c r="P716" s="136"/>
      <c r="Q716" s="136"/>
      <c r="R716" s="136"/>
      <c r="S716" s="136"/>
      <c r="T716" s="136"/>
      <c r="U716" s="136"/>
      <c r="V716" s="136"/>
      <c r="W716" s="136"/>
      <c r="X716" s="136"/>
      <c r="Y716" s="136"/>
      <c r="Z716" s="136"/>
    </row>
    <row r="717" ht="15.75" customHeight="1">
      <c r="A717" s="136"/>
      <c r="B717" s="136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6"/>
      <c r="N717" s="136"/>
      <c r="O717" s="136"/>
      <c r="P717" s="136"/>
      <c r="Q717" s="136"/>
      <c r="R717" s="136"/>
      <c r="S717" s="136"/>
      <c r="T717" s="136"/>
      <c r="U717" s="136"/>
      <c r="V717" s="136"/>
      <c r="W717" s="136"/>
      <c r="X717" s="136"/>
      <c r="Y717" s="136"/>
      <c r="Z717" s="136"/>
    </row>
    <row r="718" ht="15.75" customHeight="1">
      <c r="A718" s="136"/>
      <c r="B718" s="136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6"/>
      <c r="N718" s="136"/>
      <c r="O718" s="136"/>
      <c r="P718" s="136"/>
      <c r="Q718" s="136"/>
      <c r="R718" s="136"/>
      <c r="S718" s="136"/>
      <c r="T718" s="136"/>
      <c r="U718" s="136"/>
      <c r="V718" s="136"/>
      <c r="W718" s="136"/>
      <c r="X718" s="136"/>
      <c r="Y718" s="136"/>
      <c r="Z718" s="136"/>
    </row>
    <row r="719" ht="15.75" customHeight="1">
      <c r="A719" s="136"/>
      <c r="B719" s="136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6"/>
      <c r="N719" s="136"/>
      <c r="O719" s="136"/>
      <c r="P719" s="136"/>
      <c r="Q719" s="136"/>
      <c r="R719" s="136"/>
      <c r="S719" s="136"/>
      <c r="T719" s="136"/>
      <c r="U719" s="136"/>
      <c r="V719" s="136"/>
      <c r="W719" s="136"/>
      <c r="X719" s="136"/>
      <c r="Y719" s="136"/>
      <c r="Z719" s="136"/>
    </row>
    <row r="720" ht="15.75" customHeight="1">
      <c r="A720" s="136"/>
      <c r="B720" s="136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O720" s="136"/>
      <c r="P720" s="136"/>
      <c r="Q720" s="136"/>
      <c r="R720" s="136"/>
      <c r="S720" s="136"/>
      <c r="T720" s="136"/>
      <c r="U720" s="136"/>
      <c r="V720" s="136"/>
      <c r="W720" s="136"/>
      <c r="X720" s="136"/>
      <c r="Y720" s="136"/>
      <c r="Z720" s="136"/>
    </row>
    <row r="721" ht="15.75" customHeight="1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O721" s="136"/>
      <c r="P721" s="136"/>
      <c r="Q721" s="136"/>
      <c r="R721" s="136"/>
      <c r="S721" s="136"/>
      <c r="T721" s="136"/>
      <c r="U721" s="136"/>
      <c r="V721" s="136"/>
      <c r="W721" s="136"/>
      <c r="X721" s="136"/>
      <c r="Y721" s="136"/>
      <c r="Z721" s="136"/>
    </row>
    <row r="722" ht="15.75" customHeight="1">
      <c r="A722" s="136"/>
      <c r="B722" s="136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O722" s="136"/>
      <c r="P722" s="136"/>
      <c r="Q722" s="136"/>
      <c r="R722" s="136"/>
      <c r="S722" s="136"/>
      <c r="T722" s="136"/>
      <c r="U722" s="136"/>
      <c r="V722" s="136"/>
      <c r="W722" s="136"/>
      <c r="X722" s="136"/>
      <c r="Y722" s="136"/>
      <c r="Z722" s="136"/>
    </row>
    <row r="723" ht="15.75" customHeight="1">
      <c r="A723" s="136"/>
      <c r="B723" s="136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O723" s="136"/>
      <c r="P723" s="136"/>
      <c r="Q723" s="136"/>
      <c r="R723" s="136"/>
      <c r="S723" s="136"/>
      <c r="T723" s="136"/>
      <c r="U723" s="136"/>
      <c r="V723" s="136"/>
      <c r="W723" s="136"/>
      <c r="X723" s="136"/>
      <c r="Y723" s="136"/>
      <c r="Z723" s="136"/>
    </row>
    <row r="724" ht="15.75" customHeight="1">
      <c r="A724" s="136"/>
      <c r="B724" s="136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O724" s="136"/>
      <c r="P724" s="136"/>
      <c r="Q724" s="136"/>
      <c r="R724" s="136"/>
      <c r="S724" s="136"/>
      <c r="T724" s="136"/>
      <c r="U724" s="136"/>
      <c r="V724" s="136"/>
      <c r="W724" s="136"/>
      <c r="X724" s="136"/>
      <c r="Y724" s="136"/>
      <c r="Z724" s="136"/>
    </row>
    <row r="725" ht="15.75" customHeight="1">
      <c r="A725" s="136"/>
      <c r="B725" s="136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6"/>
      <c r="N725" s="136"/>
      <c r="O725" s="136"/>
      <c r="P725" s="136"/>
      <c r="Q725" s="136"/>
      <c r="R725" s="136"/>
      <c r="S725" s="136"/>
      <c r="T725" s="136"/>
      <c r="U725" s="136"/>
      <c r="V725" s="136"/>
      <c r="W725" s="136"/>
      <c r="X725" s="136"/>
      <c r="Y725" s="136"/>
      <c r="Z725" s="136"/>
    </row>
    <row r="726" ht="15.75" customHeight="1">
      <c r="A726" s="136"/>
      <c r="B726" s="136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6"/>
      <c r="N726" s="136"/>
      <c r="O726" s="136"/>
      <c r="P726" s="136"/>
      <c r="Q726" s="136"/>
      <c r="R726" s="136"/>
      <c r="S726" s="136"/>
      <c r="T726" s="136"/>
      <c r="U726" s="136"/>
      <c r="V726" s="136"/>
      <c r="W726" s="136"/>
      <c r="X726" s="136"/>
      <c r="Y726" s="136"/>
      <c r="Z726" s="136"/>
    </row>
    <row r="727" ht="15.75" customHeight="1">
      <c r="A727" s="136"/>
      <c r="B727" s="136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6"/>
      <c r="N727" s="136"/>
      <c r="O727" s="136"/>
      <c r="P727" s="136"/>
      <c r="Q727" s="136"/>
      <c r="R727" s="136"/>
      <c r="S727" s="136"/>
      <c r="T727" s="136"/>
      <c r="U727" s="136"/>
      <c r="V727" s="136"/>
      <c r="W727" s="136"/>
      <c r="X727" s="136"/>
      <c r="Y727" s="136"/>
      <c r="Z727" s="136"/>
    </row>
    <row r="728" ht="15.75" customHeight="1">
      <c r="A728" s="136"/>
      <c r="B728" s="136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6"/>
      <c r="N728" s="136"/>
      <c r="O728" s="136"/>
      <c r="P728" s="136"/>
      <c r="Q728" s="136"/>
      <c r="R728" s="136"/>
      <c r="S728" s="136"/>
      <c r="T728" s="136"/>
      <c r="U728" s="136"/>
      <c r="V728" s="136"/>
      <c r="W728" s="136"/>
      <c r="X728" s="136"/>
      <c r="Y728" s="136"/>
      <c r="Z728" s="136"/>
    </row>
    <row r="729" ht="15.75" customHeight="1">
      <c r="A729" s="136"/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O729" s="136"/>
      <c r="P729" s="136"/>
      <c r="Q729" s="136"/>
      <c r="R729" s="136"/>
      <c r="S729" s="136"/>
      <c r="T729" s="136"/>
      <c r="U729" s="136"/>
      <c r="V729" s="136"/>
      <c r="W729" s="136"/>
      <c r="X729" s="136"/>
      <c r="Y729" s="136"/>
      <c r="Z729" s="136"/>
    </row>
    <row r="730" ht="15.75" customHeight="1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O730" s="136"/>
      <c r="P730" s="136"/>
      <c r="Q730" s="136"/>
      <c r="R730" s="136"/>
      <c r="S730" s="136"/>
      <c r="T730" s="136"/>
      <c r="U730" s="136"/>
      <c r="V730" s="136"/>
      <c r="W730" s="136"/>
      <c r="X730" s="136"/>
      <c r="Y730" s="136"/>
      <c r="Z730" s="136"/>
    </row>
    <row r="731" ht="15.75" customHeight="1">
      <c r="A731" s="136"/>
      <c r="B731" s="136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O731" s="136"/>
      <c r="P731" s="136"/>
      <c r="Q731" s="136"/>
      <c r="R731" s="136"/>
      <c r="S731" s="136"/>
      <c r="T731" s="136"/>
      <c r="U731" s="136"/>
      <c r="V731" s="136"/>
      <c r="W731" s="136"/>
      <c r="X731" s="136"/>
      <c r="Y731" s="136"/>
      <c r="Z731" s="136"/>
    </row>
    <row r="732" ht="15.75" customHeight="1">
      <c r="A732" s="136"/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O732" s="136"/>
      <c r="P732" s="136"/>
      <c r="Q732" s="136"/>
      <c r="R732" s="136"/>
      <c r="S732" s="136"/>
      <c r="T732" s="136"/>
      <c r="U732" s="136"/>
      <c r="V732" s="136"/>
      <c r="W732" s="136"/>
      <c r="X732" s="136"/>
      <c r="Y732" s="136"/>
      <c r="Z732" s="136"/>
    </row>
    <row r="733" ht="15.75" customHeight="1">
      <c r="A733" s="136"/>
      <c r="B733" s="136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6"/>
      <c r="N733" s="136"/>
      <c r="O733" s="136"/>
      <c r="P733" s="136"/>
      <c r="Q733" s="136"/>
      <c r="R733" s="136"/>
      <c r="S733" s="136"/>
      <c r="T733" s="136"/>
      <c r="U733" s="136"/>
      <c r="V733" s="136"/>
      <c r="W733" s="136"/>
      <c r="X733" s="136"/>
      <c r="Y733" s="136"/>
      <c r="Z733" s="136"/>
    </row>
    <row r="734" ht="15.75" customHeight="1">
      <c r="A734" s="136"/>
      <c r="B734" s="136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6"/>
      <c r="N734" s="136"/>
      <c r="O734" s="136"/>
      <c r="P734" s="136"/>
      <c r="Q734" s="136"/>
      <c r="R734" s="136"/>
      <c r="S734" s="136"/>
      <c r="T734" s="136"/>
      <c r="U734" s="136"/>
      <c r="V734" s="136"/>
      <c r="W734" s="136"/>
      <c r="X734" s="136"/>
      <c r="Y734" s="136"/>
      <c r="Z734" s="136"/>
    </row>
    <row r="735" ht="15.75" customHeight="1">
      <c r="A735" s="136"/>
      <c r="B735" s="136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6"/>
      <c r="N735" s="136"/>
      <c r="O735" s="136"/>
      <c r="P735" s="136"/>
      <c r="Q735" s="136"/>
      <c r="R735" s="136"/>
      <c r="S735" s="136"/>
      <c r="T735" s="136"/>
      <c r="U735" s="136"/>
      <c r="V735" s="136"/>
      <c r="W735" s="136"/>
      <c r="X735" s="136"/>
      <c r="Y735" s="136"/>
      <c r="Z735" s="136"/>
    </row>
    <row r="736" ht="15.75" customHeight="1">
      <c r="A736" s="136"/>
      <c r="B736" s="136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6"/>
      <c r="N736" s="136"/>
      <c r="O736" s="136"/>
      <c r="P736" s="136"/>
      <c r="Q736" s="136"/>
      <c r="R736" s="136"/>
      <c r="S736" s="136"/>
      <c r="T736" s="136"/>
      <c r="U736" s="136"/>
      <c r="V736" s="136"/>
      <c r="W736" s="136"/>
      <c r="X736" s="136"/>
      <c r="Y736" s="136"/>
      <c r="Z736" s="136"/>
    </row>
    <row r="737" ht="15.75" customHeight="1">
      <c r="A737" s="136"/>
      <c r="B737" s="136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6"/>
      <c r="N737" s="136"/>
      <c r="O737" s="136"/>
      <c r="P737" s="136"/>
      <c r="Q737" s="136"/>
      <c r="R737" s="136"/>
      <c r="S737" s="136"/>
      <c r="T737" s="136"/>
      <c r="U737" s="136"/>
      <c r="V737" s="136"/>
      <c r="W737" s="136"/>
      <c r="X737" s="136"/>
      <c r="Y737" s="136"/>
      <c r="Z737" s="136"/>
    </row>
    <row r="738" ht="15.75" customHeight="1">
      <c r="A738" s="136"/>
      <c r="B738" s="136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6"/>
      <c r="N738" s="136"/>
      <c r="O738" s="136"/>
      <c r="P738" s="136"/>
      <c r="Q738" s="136"/>
      <c r="R738" s="136"/>
      <c r="S738" s="136"/>
      <c r="T738" s="136"/>
      <c r="U738" s="136"/>
      <c r="V738" s="136"/>
      <c r="W738" s="136"/>
      <c r="X738" s="136"/>
      <c r="Y738" s="136"/>
      <c r="Z738" s="136"/>
    </row>
    <row r="739" ht="15.75" customHeight="1">
      <c r="A739" s="136"/>
      <c r="B739" s="136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136"/>
      <c r="O739" s="136"/>
      <c r="P739" s="136"/>
      <c r="Q739" s="136"/>
      <c r="R739" s="136"/>
      <c r="S739" s="136"/>
      <c r="T739" s="136"/>
      <c r="U739" s="136"/>
      <c r="V739" s="136"/>
      <c r="W739" s="136"/>
      <c r="X739" s="136"/>
      <c r="Y739" s="136"/>
      <c r="Z739" s="136"/>
    </row>
    <row r="740" ht="15.75" customHeight="1">
      <c r="A740" s="136"/>
      <c r="B740" s="136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6"/>
      <c r="N740" s="136"/>
      <c r="O740" s="136"/>
      <c r="P740" s="136"/>
      <c r="Q740" s="136"/>
      <c r="R740" s="136"/>
      <c r="S740" s="136"/>
      <c r="T740" s="136"/>
      <c r="U740" s="136"/>
      <c r="V740" s="136"/>
      <c r="W740" s="136"/>
      <c r="X740" s="136"/>
      <c r="Y740" s="136"/>
      <c r="Z740" s="136"/>
    </row>
    <row r="741" ht="15.75" customHeight="1">
      <c r="A741" s="136"/>
      <c r="B741" s="136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6"/>
      <c r="N741" s="136"/>
      <c r="O741" s="136"/>
      <c r="P741" s="136"/>
      <c r="Q741" s="136"/>
      <c r="R741" s="136"/>
      <c r="S741" s="136"/>
      <c r="T741" s="136"/>
      <c r="U741" s="136"/>
      <c r="V741" s="136"/>
      <c r="W741" s="136"/>
      <c r="X741" s="136"/>
      <c r="Y741" s="136"/>
      <c r="Z741" s="136"/>
    </row>
    <row r="742" ht="15.75" customHeight="1">
      <c r="A742" s="136"/>
      <c r="B742" s="136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6"/>
      <c r="N742" s="136"/>
      <c r="O742" s="136"/>
      <c r="P742" s="136"/>
      <c r="Q742" s="136"/>
      <c r="R742" s="136"/>
      <c r="S742" s="136"/>
      <c r="T742" s="136"/>
      <c r="U742" s="136"/>
      <c r="V742" s="136"/>
      <c r="W742" s="136"/>
      <c r="X742" s="136"/>
      <c r="Y742" s="136"/>
      <c r="Z742" s="136"/>
    </row>
    <row r="743" ht="15.75" customHeight="1">
      <c r="A743" s="136"/>
      <c r="B743" s="136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O743" s="136"/>
      <c r="P743" s="136"/>
      <c r="Q743" s="136"/>
      <c r="R743" s="136"/>
      <c r="S743" s="136"/>
      <c r="T743" s="136"/>
      <c r="U743" s="136"/>
      <c r="V743" s="136"/>
      <c r="W743" s="136"/>
      <c r="X743" s="136"/>
      <c r="Y743" s="136"/>
      <c r="Z743" s="136"/>
    </row>
    <row r="744" ht="15.75" customHeight="1">
      <c r="A744" s="136"/>
      <c r="B744" s="136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O744" s="136"/>
      <c r="P744" s="136"/>
      <c r="Q744" s="136"/>
      <c r="R744" s="136"/>
      <c r="S744" s="136"/>
      <c r="T744" s="136"/>
      <c r="U744" s="136"/>
      <c r="V744" s="136"/>
      <c r="W744" s="136"/>
      <c r="X744" s="136"/>
      <c r="Y744" s="136"/>
      <c r="Z744" s="136"/>
    </row>
    <row r="745" ht="15.75" customHeight="1">
      <c r="A745" s="136"/>
      <c r="B745" s="136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O745" s="136"/>
      <c r="P745" s="136"/>
      <c r="Q745" s="136"/>
      <c r="R745" s="136"/>
      <c r="S745" s="136"/>
      <c r="T745" s="136"/>
      <c r="U745" s="136"/>
      <c r="V745" s="136"/>
      <c r="W745" s="136"/>
      <c r="X745" s="136"/>
      <c r="Y745" s="136"/>
      <c r="Z745" s="136"/>
    </row>
    <row r="746" ht="15.75" customHeight="1">
      <c r="A746" s="136"/>
      <c r="B746" s="136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O746" s="136"/>
      <c r="P746" s="136"/>
      <c r="Q746" s="136"/>
      <c r="R746" s="136"/>
      <c r="S746" s="136"/>
      <c r="T746" s="136"/>
      <c r="U746" s="136"/>
      <c r="V746" s="136"/>
      <c r="W746" s="136"/>
      <c r="X746" s="136"/>
      <c r="Y746" s="136"/>
      <c r="Z746" s="136"/>
    </row>
    <row r="747" ht="15.75" customHeight="1">
      <c r="A747" s="136"/>
      <c r="B747" s="136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O747" s="136"/>
      <c r="P747" s="136"/>
      <c r="Q747" s="136"/>
      <c r="R747" s="136"/>
      <c r="S747" s="136"/>
      <c r="T747" s="136"/>
      <c r="U747" s="136"/>
      <c r="V747" s="136"/>
      <c r="W747" s="136"/>
      <c r="X747" s="136"/>
      <c r="Y747" s="136"/>
      <c r="Z747" s="136"/>
    </row>
    <row r="748" ht="15.75" customHeight="1">
      <c r="A748" s="136"/>
      <c r="B748" s="136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6"/>
      <c r="N748" s="136"/>
      <c r="O748" s="136"/>
      <c r="P748" s="136"/>
      <c r="Q748" s="136"/>
      <c r="R748" s="136"/>
      <c r="S748" s="136"/>
      <c r="T748" s="136"/>
      <c r="U748" s="136"/>
      <c r="V748" s="136"/>
      <c r="W748" s="136"/>
      <c r="X748" s="136"/>
      <c r="Y748" s="136"/>
      <c r="Z748" s="136"/>
    </row>
    <row r="749" ht="15.75" customHeight="1">
      <c r="A749" s="136"/>
      <c r="B749" s="136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O749" s="136"/>
      <c r="P749" s="136"/>
      <c r="Q749" s="136"/>
      <c r="R749" s="136"/>
      <c r="S749" s="136"/>
      <c r="T749" s="136"/>
      <c r="U749" s="136"/>
      <c r="V749" s="136"/>
      <c r="W749" s="136"/>
      <c r="X749" s="136"/>
      <c r="Y749" s="136"/>
      <c r="Z749" s="136"/>
    </row>
    <row r="750" ht="15.75" customHeight="1">
      <c r="A750" s="136"/>
      <c r="B750" s="136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6"/>
      <c r="N750" s="136"/>
      <c r="O750" s="136"/>
      <c r="P750" s="136"/>
      <c r="Q750" s="136"/>
      <c r="R750" s="136"/>
      <c r="S750" s="136"/>
      <c r="T750" s="136"/>
      <c r="U750" s="136"/>
      <c r="V750" s="136"/>
      <c r="W750" s="136"/>
      <c r="X750" s="136"/>
      <c r="Y750" s="136"/>
      <c r="Z750" s="136"/>
    </row>
    <row r="751" ht="15.75" customHeight="1">
      <c r="A751" s="136"/>
      <c r="B751" s="136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6"/>
      <c r="N751" s="136"/>
      <c r="O751" s="136"/>
      <c r="P751" s="136"/>
      <c r="Q751" s="136"/>
      <c r="R751" s="136"/>
      <c r="S751" s="136"/>
      <c r="T751" s="136"/>
      <c r="U751" s="136"/>
      <c r="V751" s="136"/>
      <c r="W751" s="136"/>
      <c r="X751" s="136"/>
      <c r="Y751" s="136"/>
      <c r="Z751" s="136"/>
    </row>
    <row r="752" ht="15.75" customHeight="1">
      <c r="A752" s="136"/>
      <c r="B752" s="136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6"/>
      <c r="N752" s="136"/>
      <c r="O752" s="136"/>
      <c r="P752" s="136"/>
      <c r="Q752" s="136"/>
      <c r="R752" s="136"/>
      <c r="S752" s="136"/>
      <c r="T752" s="136"/>
      <c r="U752" s="136"/>
      <c r="V752" s="136"/>
      <c r="W752" s="136"/>
      <c r="X752" s="136"/>
      <c r="Y752" s="136"/>
      <c r="Z752" s="136"/>
    </row>
    <row r="753" ht="15.75" customHeight="1">
      <c r="A753" s="136"/>
      <c r="B753" s="136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6"/>
      <c r="N753" s="136"/>
      <c r="O753" s="136"/>
      <c r="P753" s="136"/>
      <c r="Q753" s="136"/>
      <c r="R753" s="136"/>
      <c r="S753" s="136"/>
      <c r="T753" s="136"/>
      <c r="U753" s="136"/>
      <c r="V753" s="136"/>
      <c r="W753" s="136"/>
      <c r="X753" s="136"/>
      <c r="Y753" s="136"/>
      <c r="Z753" s="136"/>
    </row>
    <row r="754" ht="15.75" customHeight="1">
      <c r="A754" s="136"/>
      <c r="B754" s="136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6"/>
      <c r="N754" s="136"/>
      <c r="O754" s="136"/>
      <c r="P754" s="136"/>
      <c r="Q754" s="136"/>
      <c r="R754" s="136"/>
      <c r="S754" s="136"/>
      <c r="T754" s="136"/>
      <c r="U754" s="136"/>
      <c r="V754" s="136"/>
      <c r="W754" s="136"/>
      <c r="X754" s="136"/>
      <c r="Y754" s="136"/>
      <c r="Z754" s="136"/>
    </row>
    <row r="755" ht="15.75" customHeight="1">
      <c r="A755" s="136"/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O755" s="136"/>
      <c r="P755" s="136"/>
      <c r="Q755" s="136"/>
      <c r="R755" s="136"/>
      <c r="S755" s="136"/>
      <c r="T755" s="136"/>
      <c r="U755" s="136"/>
      <c r="V755" s="136"/>
      <c r="W755" s="136"/>
      <c r="X755" s="136"/>
      <c r="Y755" s="136"/>
      <c r="Z755" s="136"/>
    </row>
    <row r="756" ht="15.75" customHeight="1">
      <c r="A756" s="136"/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O756" s="136"/>
      <c r="P756" s="136"/>
      <c r="Q756" s="136"/>
      <c r="R756" s="136"/>
      <c r="S756" s="136"/>
      <c r="T756" s="136"/>
      <c r="U756" s="136"/>
      <c r="V756" s="136"/>
      <c r="W756" s="136"/>
      <c r="X756" s="136"/>
      <c r="Y756" s="136"/>
      <c r="Z756" s="136"/>
    </row>
    <row r="757" ht="15.75" customHeight="1">
      <c r="A757" s="136"/>
      <c r="B757" s="136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6"/>
      <c r="N757" s="136"/>
      <c r="O757" s="136"/>
      <c r="P757" s="136"/>
      <c r="Q757" s="136"/>
      <c r="R757" s="136"/>
      <c r="S757" s="136"/>
      <c r="T757" s="136"/>
      <c r="U757" s="136"/>
      <c r="V757" s="136"/>
      <c r="W757" s="136"/>
      <c r="X757" s="136"/>
      <c r="Y757" s="136"/>
      <c r="Z757" s="136"/>
    </row>
    <row r="758" ht="15.75" customHeight="1">
      <c r="A758" s="136"/>
      <c r="B758" s="136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O758" s="136"/>
      <c r="P758" s="136"/>
      <c r="Q758" s="136"/>
      <c r="R758" s="136"/>
      <c r="S758" s="136"/>
      <c r="T758" s="136"/>
      <c r="U758" s="136"/>
      <c r="V758" s="136"/>
      <c r="W758" s="136"/>
      <c r="X758" s="136"/>
      <c r="Y758" s="136"/>
      <c r="Z758" s="136"/>
    </row>
    <row r="759" ht="15.75" customHeight="1">
      <c r="A759" s="136"/>
      <c r="B759" s="136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6"/>
      <c r="N759" s="136"/>
      <c r="O759" s="136"/>
      <c r="P759" s="136"/>
      <c r="Q759" s="136"/>
      <c r="R759" s="136"/>
      <c r="S759" s="136"/>
      <c r="T759" s="136"/>
      <c r="U759" s="136"/>
      <c r="V759" s="136"/>
      <c r="W759" s="136"/>
      <c r="X759" s="136"/>
      <c r="Y759" s="136"/>
      <c r="Z759" s="136"/>
    </row>
    <row r="760" ht="15.75" customHeight="1">
      <c r="A760" s="136"/>
      <c r="B760" s="136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6"/>
      <c r="N760" s="136"/>
      <c r="O760" s="136"/>
      <c r="P760" s="136"/>
      <c r="Q760" s="136"/>
      <c r="R760" s="136"/>
      <c r="S760" s="136"/>
      <c r="T760" s="136"/>
      <c r="U760" s="136"/>
      <c r="V760" s="136"/>
      <c r="W760" s="136"/>
      <c r="X760" s="136"/>
      <c r="Y760" s="136"/>
      <c r="Z760" s="136"/>
    </row>
    <row r="761" ht="15.75" customHeight="1">
      <c r="A761" s="136"/>
      <c r="B761" s="136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  <c r="N761" s="136"/>
      <c r="O761" s="136"/>
      <c r="P761" s="136"/>
      <c r="Q761" s="136"/>
      <c r="R761" s="136"/>
      <c r="S761" s="136"/>
      <c r="T761" s="136"/>
      <c r="U761" s="136"/>
      <c r="V761" s="136"/>
      <c r="W761" s="136"/>
      <c r="X761" s="136"/>
      <c r="Y761" s="136"/>
      <c r="Z761" s="136"/>
    </row>
    <row r="762" ht="15.75" customHeight="1">
      <c r="A762" s="136"/>
      <c r="B762" s="136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O762" s="136"/>
      <c r="P762" s="136"/>
      <c r="Q762" s="136"/>
      <c r="R762" s="136"/>
      <c r="S762" s="136"/>
      <c r="T762" s="136"/>
      <c r="U762" s="136"/>
      <c r="V762" s="136"/>
      <c r="W762" s="136"/>
      <c r="X762" s="136"/>
      <c r="Y762" s="136"/>
      <c r="Z762" s="136"/>
    </row>
    <row r="763" ht="15.75" customHeight="1">
      <c r="A763" s="136"/>
      <c r="B763" s="136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6"/>
      <c r="N763" s="136"/>
      <c r="O763" s="136"/>
      <c r="P763" s="136"/>
      <c r="Q763" s="136"/>
      <c r="R763" s="136"/>
      <c r="S763" s="136"/>
      <c r="T763" s="136"/>
      <c r="U763" s="136"/>
      <c r="V763" s="136"/>
      <c r="W763" s="136"/>
      <c r="X763" s="136"/>
      <c r="Y763" s="136"/>
      <c r="Z763" s="136"/>
    </row>
    <row r="764" ht="15.75" customHeight="1">
      <c r="A764" s="136"/>
      <c r="B764" s="136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6"/>
      <c r="N764" s="136"/>
      <c r="O764" s="136"/>
      <c r="P764" s="136"/>
      <c r="Q764" s="136"/>
      <c r="R764" s="136"/>
      <c r="S764" s="136"/>
      <c r="T764" s="136"/>
      <c r="U764" s="136"/>
      <c r="V764" s="136"/>
      <c r="W764" s="136"/>
      <c r="X764" s="136"/>
      <c r="Y764" s="136"/>
      <c r="Z764" s="136"/>
    </row>
    <row r="765" ht="15.75" customHeight="1">
      <c r="A765" s="136"/>
      <c r="B765" s="136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6"/>
      <c r="N765" s="136"/>
      <c r="O765" s="136"/>
      <c r="P765" s="136"/>
      <c r="Q765" s="136"/>
      <c r="R765" s="136"/>
      <c r="S765" s="136"/>
      <c r="T765" s="136"/>
      <c r="U765" s="136"/>
      <c r="V765" s="136"/>
      <c r="W765" s="136"/>
      <c r="X765" s="136"/>
      <c r="Y765" s="136"/>
      <c r="Z765" s="136"/>
    </row>
    <row r="766" ht="15.75" customHeight="1">
      <c r="A766" s="136"/>
      <c r="B766" s="136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6"/>
      <c r="N766" s="136"/>
      <c r="O766" s="136"/>
      <c r="P766" s="136"/>
      <c r="Q766" s="136"/>
      <c r="R766" s="136"/>
      <c r="S766" s="136"/>
      <c r="T766" s="136"/>
      <c r="U766" s="136"/>
      <c r="V766" s="136"/>
      <c r="W766" s="136"/>
      <c r="X766" s="136"/>
      <c r="Y766" s="136"/>
      <c r="Z766" s="136"/>
    </row>
    <row r="767" ht="15.75" customHeight="1">
      <c r="A767" s="136"/>
      <c r="B767" s="136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O767" s="136"/>
      <c r="P767" s="136"/>
      <c r="Q767" s="136"/>
      <c r="R767" s="136"/>
      <c r="S767" s="136"/>
      <c r="T767" s="136"/>
      <c r="U767" s="136"/>
      <c r="V767" s="136"/>
      <c r="W767" s="136"/>
      <c r="X767" s="136"/>
      <c r="Y767" s="136"/>
      <c r="Z767" s="136"/>
    </row>
    <row r="768" ht="15.75" customHeight="1">
      <c r="A768" s="136"/>
      <c r="B768" s="136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O768" s="136"/>
      <c r="P768" s="136"/>
      <c r="Q768" s="136"/>
      <c r="R768" s="136"/>
      <c r="S768" s="136"/>
      <c r="T768" s="136"/>
      <c r="U768" s="136"/>
      <c r="V768" s="136"/>
      <c r="W768" s="136"/>
      <c r="X768" s="136"/>
      <c r="Y768" s="136"/>
      <c r="Z768" s="136"/>
    </row>
    <row r="769" ht="15.75" customHeight="1">
      <c r="A769" s="136"/>
      <c r="B769" s="136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O769" s="136"/>
      <c r="P769" s="136"/>
      <c r="Q769" s="136"/>
      <c r="R769" s="136"/>
      <c r="S769" s="136"/>
      <c r="T769" s="136"/>
      <c r="U769" s="136"/>
      <c r="V769" s="136"/>
      <c r="W769" s="136"/>
      <c r="X769" s="136"/>
      <c r="Y769" s="136"/>
      <c r="Z769" s="136"/>
    </row>
    <row r="770" ht="15.75" customHeight="1">
      <c r="A770" s="136"/>
      <c r="B770" s="136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O770" s="136"/>
      <c r="P770" s="136"/>
      <c r="Q770" s="136"/>
      <c r="R770" s="136"/>
      <c r="S770" s="136"/>
      <c r="T770" s="136"/>
      <c r="U770" s="136"/>
      <c r="V770" s="136"/>
      <c r="W770" s="136"/>
      <c r="X770" s="136"/>
      <c r="Y770" s="136"/>
      <c r="Z770" s="136"/>
    </row>
    <row r="771" ht="15.75" customHeight="1">
      <c r="A771" s="136"/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O771" s="136"/>
      <c r="P771" s="136"/>
      <c r="Q771" s="136"/>
      <c r="R771" s="136"/>
      <c r="S771" s="136"/>
      <c r="T771" s="136"/>
      <c r="U771" s="136"/>
      <c r="V771" s="136"/>
      <c r="W771" s="136"/>
      <c r="X771" s="136"/>
      <c r="Y771" s="136"/>
      <c r="Z771" s="136"/>
    </row>
    <row r="772" ht="15.75" customHeight="1">
      <c r="A772" s="136"/>
      <c r="B772" s="136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6"/>
      <c r="N772" s="136"/>
      <c r="O772" s="136"/>
      <c r="P772" s="136"/>
      <c r="Q772" s="136"/>
      <c r="R772" s="136"/>
      <c r="S772" s="136"/>
      <c r="T772" s="136"/>
      <c r="U772" s="136"/>
      <c r="V772" s="136"/>
      <c r="W772" s="136"/>
      <c r="X772" s="136"/>
      <c r="Y772" s="136"/>
      <c r="Z772" s="136"/>
    </row>
    <row r="773" ht="15.75" customHeight="1">
      <c r="A773" s="136"/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O773" s="136"/>
      <c r="P773" s="136"/>
      <c r="Q773" s="136"/>
      <c r="R773" s="136"/>
      <c r="S773" s="136"/>
      <c r="T773" s="136"/>
      <c r="U773" s="136"/>
      <c r="V773" s="136"/>
      <c r="W773" s="136"/>
      <c r="X773" s="136"/>
      <c r="Y773" s="136"/>
      <c r="Z773" s="136"/>
    </row>
    <row r="774" ht="15.75" customHeight="1">
      <c r="A774" s="136"/>
      <c r="B774" s="136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6"/>
      <c r="N774" s="136"/>
      <c r="O774" s="136"/>
      <c r="P774" s="136"/>
      <c r="Q774" s="136"/>
      <c r="R774" s="136"/>
      <c r="S774" s="136"/>
      <c r="T774" s="136"/>
      <c r="U774" s="136"/>
      <c r="V774" s="136"/>
      <c r="W774" s="136"/>
      <c r="X774" s="136"/>
      <c r="Y774" s="136"/>
      <c r="Z774" s="136"/>
    </row>
    <row r="775" ht="15.75" customHeight="1">
      <c r="A775" s="136"/>
      <c r="B775" s="136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6"/>
      <c r="N775" s="136"/>
      <c r="O775" s="136"/>
      <c r="P775" s="136"/>
      <c r="Q775" s="136"/>
      <c r="R775" s="136"/>
      <c r="S775" s="136"/>
      <c r="T775" s="136"/>
      <c r="U775" s="136"/>
      <c r="V775" s="136"/>
      <c r="W775" s="136"/>
      <c r="X775" s="136"/>
      <c r="Y775" s="136"/>
      <c r="Z775" s="136"/>
    </row>
    <row r="776" ht="15.75" customHeight="1">
      <c r="A776" s="136"/>
      <c r="B776" s="136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6"/>
      <c r="N776" s="136"/>
      <c r="O776" s="136"/>
      <c r="P776" s="136"/>
      <c r="Q776" s="136"/>
      <c r="R776" s="136"/>
      <c r="S776" s="136"/>
      <c r="T776" s="136"/>
      <c r="U776" s="136"/>
      <c r="V776" s="136"/>
      <c r="W776" s="136"/>
      <c r="X776" s="136"/>
      <c r="Y776" s="136"/>
      <c r="Z776" s="136"/>
    </row>
    <row r="777" ht="15.75" customHeight="1">
      <c r="A777" s="136"/>
      <c r="B777" s="136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6"/>
      <c r="N777" s="136"/>
      <c r="O777" s="136"/>
      <c r="P777" s="136"/>
      <c r="Q777" s="136"/>
      <c r="R777" s="136"/>
      <c r="S777" s="136"/>
      <c r="T777" s="136"/>
      <c r="U777" s="136"/>
      <c r="V777" s="136"/>
      <c r="W777" s="136"/>
      <c r="X777" s="136"/>
      <c r="Y777" s="136"/>
      <c r="Z777" s="136"/>
    </row>
    <row r="778" ht="15.75" customHeight="1">
      <c r="A778" s="136"/>
      <c r="B778" s="136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6"/>
      <c r="N778" s="136"/>
      <c r="O778" s="136"/>
      <c r="P778" s="136"/>
      <c r="Q778" s="136"/>
      <c r="R778" s="136"/>
      <c r="S778" s="136"/>
      <c r="T778" s="136"/>
      <c r="U778" s="136"/>
      <c r="V778" s="136"/>
      <c r="W778" s="136"/>
      <c r="X778" s="136"/>
      <c r="Y778" s="136"/>
      <c r="Z778" s="136"/>
    </row>
    <row r="779" ht="15.75" customHeight="1">
      <c r="A779" s="136"/>
      <c r="B779" s="136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O779" s="136"/>
      <c r="P779" s="136"/>
      <c r="Q779" s="136"/>
      <c r="R779" s="136"/>
      <c r="S779" s="136"/>
      <c r="T779" s="136"/>
      <c r="U779" s="136"/>
      <c r="V779" s="136"/>
      <c r="W779" s="136"/>
      <c r="X779" s="136"/>
      <c r="Y779" s="136"/>
      <c r="Z779" s="136"/>
    </row>
    <row r="780" ht="15.75" customHeight="1">
      <c r="A780" s="136"/>
      <c r="B780" s="136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6"/>
      <c r="N780" s="136"/>
      <c r="O780" s="136"/>
      <c r="P780" s="136"/>
      <c r="Q780" s="136"/>
      <c r="R780" s="136"/>
      <c r="S780" s="136"/>
      <c r="T780" s="136"/>
      <c r="U780" s="136"/>
      <c r="V780" s="136"/>
      <c r="W780" s="136"/>
      <c r="X780" s="136"/>
      <c r="Y780" s="136"/>
      <c r="Z780" s="136"/>
    </row>
    <row r="781" ht="15.75" customHeight="1">
      <c r="A781" s="136"/>
      <c r="B781" s="136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6"/>
      <c r="N781" s="136"/>
      <c r="O781" s="136"/>
      <c r="P781" s="136"/>
      <c r="Q781" s="136"/>
      <c r="R781" s="136"/>
      <c r="S781" s="136"/>
      <c r="T781" s="136"/>
      <c r="U781" s="136"/>
      <c r="V781" s="136"/>
      <c r="W781" s="136"/>
      <c r="X781" s="136"/>
      <c r="Y781" s="136"/>
      <c r="Z781" s="136"/>
    </row>
    <row r="782" ht="15.75" customHeight="1">
      <c r="A782" s="136"/>
      <c r="B782" s="136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6"/>
      <c r="N782" s="136"/>
      <c r="O782" s="136"/>
      <c r="P782" s="136"/>
      <c r="Q782" s="136"/>
      <c r="R782" s="136"/>
      <c r="S782" s="136"/>
      <c r="T782" s="136"/>
      <c r="U782" s="136"/>
      <c r="V782" s="136"/>
      <c r="W782" s="136"/>
      <c r="X782" s="136"/>
      <c r="Y782" s="136"/>
      <c r="Z782" s="136"/>
    </row>
    <row r="783" ht="15.75" customHeight="1">
      <c r="A783" s="136"/>
      <c r="B783" s="136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6"/>
      <c r="N783" s="136"/>
      <c r="O783" s="136"/>
      <c r="P783" s="136"/>
      <c r="Q783" s="136"/>
      <c r="R783" s="136"/>
      <c r="S783" s="136"/>
      <c r="T783" s="136"/>
      <c r="U783" s="136"/>
      <c r="V783" s="136"/>
      <c r="W783" s="136"/>
      <c r="X783" s="136"/>
      <c r="Y783" s="136"/>
      <c r="Z783" s="136"/>
    </row>
    <row r="784" ht="15.75" customHeight="1">
      <c r="A784" s="136"/>
      <c r="B784" s="136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6"/>
      <c r="N784" s="136"/>
      <c r="O784" s="136"/>
      <c r="P784" s="136"/>
      <c r="Q784" s="136"/>
      <c r="R784" s="136"/>
      <c r="S784" s="136"/>
      <c r="T784" s="136"/>
      <c r="U784" s="136"/>
      <c r="V784" s="136"/>
      <c r="W784" s="136"/>
      <c r="X784" s="136"/>
      <c r="Y784" s="136"/>
      <c r="Z784" s="136"/>
    </row>
    <row r="785" ht="15.75" customHeight="1">
      <c r="A785" s="136"/>
      <c r="B785" s="136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6"/>
      <c r="N785" s="136"/>
      <c r="O785" s="136"/>
      <c r="P785" s="136"/>
      <c r="Q785" s="136"/>
      <c r="R785" s="136"/>
      <c r="S785" s="136"/>
      <c r="T785" s="136"/>
      <c r="U785" s="136"/>
      <c r="V785" s="136"/>
      <c r="W785" s="136"/>
      <c r="X785" s="136"/>
      <c r="Y785" s="136"/>
      <c r="Z785" s="136"/>
    </row>
    <row r="786" ht="15.75" customHeight="1">
      <c r="A786" s="136"/>
      <c r="B786" s="136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6"/>
      <c r="N786" s="136"/>
      <c r="O786" s="136"/>
      <c r="P786" s="136"/>
      <c r="Q786" s="136"/>
      <c r="R786" s="136"/>
      <c r="S786" s="136"/>
      <c r="T786" s="136"/>
      <c r="U786" s="136"/>
      <c r="V786" s="136"/>
      <c r="W786" s="136"/>
      <c r="X786" s="136"/>
      <c r="Y786" s="136"/>
      <c r="Z786" s="136"/>
    </row>
    <row r="787" ht="15.75" customHeight="1">
      <c r="A787" s="136"/>
      <c r="B787" s="136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6"/>
      <c r="N787" s="136"/>
      <c r="O787" s="136"/>
      <c r="P787" s="136"/>
      <c r="Q787" s="136"/>
      <c r="R787" s="136"/>
      <c r="S787" s="136"/>
      <c r="T787" s="136"/>
      <c r="U787" s="136"/>
      <c r="V787" s="136"/>
      <c r="W787" s="136"/>
      <c r="X787" s="136"/>
      <c r="Y787" s="136"/>
      <c r="Z787" s="136"/>
    </row>
    <row r="788" ht="15.75" customHeight="1">
      <c r="A788" s="136"/>
      <c r="B788" s="136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6"/>
      <c r="N788" s="136"/>
      <c r="O788" s="136"/>
      <c r="P788" s="136"/>
      <c r="Q788" s="136"/>
      <c r="R788" s="136"/>
      <c r="S788" s="136"/>
      <c r="T788" s="136"/>
      <c r="U788" s="136"/>
      <c r="V788" s="136"/>
      <c r="W788" s="136"/>
      <c r="X788" s="136"/>
      <c r="Y788" s="136"/>
      <c r="Z788" s="136"/>
    </row>
    <row r="789" ht="15.75" customHeight="1">
      <c r="A789" s="136"/>
      <c r="B789" s="136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O789" s="136"/>
      <c r="P789" s="136"/>
      <c r="Q789" s="136"/>
      <c r="R789" s="136"/>
      <c r="S789" s="136"/>
      <c r="T789" s="136"/>
      <c r="U789" s="136"/>
      <c r="V789" s="136"/>
      <c r="W789" s="136"/>
      <c r="X789" s="136"/>
      <c r="Y789" s="136"/>
      <c r="Z789" s="136"/>
    </row>
    <row r="790" ht="15.75" customHeight="1">
      <c r="A790" s="136"/>
      <c r="B790" s="136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O790" s="136"/>
      <c r="P790" s="136"/>
      <c r="Q790" s="136"/>
      <c r="R790" s="136"/>
      <c r="S790" s="136"/>
      <c r="T790" s="136"/>
      <c r="U790" s="136"/>
      <c r="V790" s="136"/>
      <c r="W790" s="136"/>
      <c r="X790" s="136"/>
      <c r="Y790" s="136"/>
      <c r="Z790" s="136"/>
    </row>
    <row r="791" ht="15.75" customHeight="1">
      <c r="A791" s="136"/>
      <c r="B791" s="136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O791" s="136"/>
      <c r="P791" s="136"/>
      <c r="Q791" s="136"/>
      <c r="R791" s="136"/>
      <c r="S791" s="136"/>
      <c r="T791" s="136"/>
      <c r="U791" s="136"/>
      <c r="V791" s="136"/>
      <c r="W791" s="136"/>
      <c r="X791" s="136"/>
      <c r="Y791" s="136"/>
      <c r="Z791" s="136"/>
    </row>
    <row r="792" ht="15.75" customHeight="1">
      <c r="A792" s="136"/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O792" s="136"/>
      <c r="P792" s="136"/>
      <c r="Q792" s="136"/>
      <c r="R792" s="136"/>
      <c r="S792" s="136"/>
      <c r="T792" s="136"/>
      <c r="U792" s="136"/>
      <c r="V792" s="136"/>
      <c r="W792" s="136"/>
      <c r="X792" s="136"/>
      <c r="Y792" s="136"/>
      <c r="Z792" s="136"/>
    </row>
    <row r="793" ht="15.75" customHeight="1">
      <c r="A793" s="136"/>
      <c r="B793" s="136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O793" s="136"/>
      <c r="P793" s="136"/>
      <c r="Q793" s="136"/>
      <c r="R793" s="136"/>
      <c r="S793" s="136"/>
      <c r="T793" s="136"/>
      <c r="U793" s="136"/>
      <c r="V793" s="136"/>
      <c r="W793" s="136"/>
      <c r="X793" s="136"/>
      <c r="Y793" s="136"/>
      <c r="Z793" s="136"/>
    </row>
    <row r="794" ht="15.75" customHeight="1">
      <c r="A794" s="136"/>
      <c r="B794" s="136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6"/>
      <c r="N794" s="136"/>
      <c r="O794" s="136"/>
      <c r="P794" s="136"/>
      <c r="Q794" s="136"/>
      <c r="R794" s="136"/>
      <c r="S794" s="136"/>
      <c r="T794" s="136"/>
      <c r="U794" s="136"/>
      <c r="V794" s="136"/>
      <c r="W794" s="136"/>
      <c r="X794" s="136"/>
      <c r="Y794" s="136"/>
      <c r="Z794" s="136"/>
    </row>
    <row r="795" ht="15.75" customHeight="1">
      <c r="A795" s="136"/>
      <c r="B795" s="136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6"/>
      <c r="N795" s="136"/>
      <c r="O795" s="136"/>
      <c r="P795" s="136"/>
      <c r="Q795" s="136"/>
      <c r="R795" s="136"/>
      <c r="S795" s="136"/>
      <c r="T795" s="136"/>
      <c r="U795" s="136"/>
      <c r="V795" s="136"/>
      <c r="W795" s="136"/>
      <c r="X795" s="136"/>
      <c r="Y795" s="136"/>
      <c r="Z795" s="136"/>
    </row>
    <row r="796" ht="15.75" customHeight="1">
      <c r="A796" s="136"/>
      <c r="B796" s="136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6"/>
      <c r="N796" s="136"/>
      <c r="O796" s="136"/>
      <c r="P796" s="136"/>
      <c r="Q796" s="136"/>
      <c r="R796" s="136"/>
      <c r="S796" s="136"/>
      <c r="T796" s="136"/>
      <c r="U796" s="136"/>
      <c r="V796" s="136"/>
      <c r="W796" s="136"/>
      <c r="X796" s="136"/>
      <c r="Y796" s="136"/>
      <c r="Z796" s="136"/>
    </row>
    <row r="797" ht="15.75" customHeight="1">
      <c r="A797" s="136"/>
      <c r="B797" s="136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6"/>
      <c r="N797" s="136"/>
      <c r="O797" s="136"/>
      <c r="P797" s="136"/>
      <c r="Q797" s="136"/>
      <c r="R797" s="136"/>
      <c r="S797" s="136"/>
      <c r="T797" s="136"/>
      <c r="U797" s="136"/>
      <c r="V797" s="136"/>
      <c r="W797" s="136"/>
      <c r="X797" s="136"/>
      <c r="Y797" s="136"/>
      <c r="Z797" s="136"/>
    </row>
    <row r="798" ht="15.75" customHeight="1">
      <c r="A798" s="136"/>
      <c r="B798" s="136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6"/>
      <c r="N798" s="136"/>
      <c r="O798" s="136"/>
      <c r="P798" s="136"/>
      <c r="Q798" s="136"/>
      <c r="R798" s="136"/>
      <c r="S798" s="136"/>
      <c r="T798" s="136"/>
      <c r="U798" s="136"/>
      <c r="V798" s="136"/>
      <c r="W798" s="136"/>
      <c r="X798" s="136"/>
      <c r="Y798" s="136"/>
      <c r="Z798" s="136"/>
    </row>
    <row r="799" ht="15.75" customHeight="1">
      <c r="A799" s="136"/>
      <c r="B799" s="136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6"/>
      <c r="N799" s="136"/>
      <c r="O799" s="136"/>
      <c r="P799" s="136"/>
      <c r="Q799" s="136"/>
      <c r="R799" s="136"/>
      <c r="S799" s="136"/>
      <c r="T799" s="136"/>
      <c r="U799" s="136"/>
      <c r="V799" s="136"/>
      <c r="W799" s="136"/>
      <c r="X799" s="136"/>
      <c r="Y799" s="136"/>
      <c r="Z799" s="136"/>
    </row>
    <row r="800" ht="15.75" customHeight="1">
      <c r="A800" s="136"/>
      <c r="B800" s="136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6"/>
      <c r="N800" s="136"/>
      <c r="O800" s="136"/>
      <c r="P800" s="136"/>
      <c r="Q800" s="136"/>
      <c r="R800" s="136"/>
      <c r="S800" s="136"/>
      <c r="T800" s="136"/>
      <c r="U800" s="136"/>
      <c r="V800" s="136"/>
      <c r="W800" s="136"/>
      <c r="X800" s="136"/>
      <c r="Y800" s="136"/>
      <c r="Z800" s="136"/>
    </row>
    <row r="801" ht="15.75" customHeight="1">
      <c r="A801" s="136"/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O801" s="136"/>
      <c r="P801" s="136"/>
      <c r="Q801" s="136"/>
      <c r="R801" s="136"/>
      <c r="S801" s="136"/>
      <c r="T801" s="136"/>
      <c r="U801" s="136"/>
      <c r="V801" s="136"/>
      <c r="W801" s="136"/>
      <c r="X801" s="136"/>
      <c r="Y801" s="136"/>
      <c r="Z801" s="136"/>
    </row>
    <row r="802" ht="15.75" customHeight="1">
      <c r="A802" s="136"/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O802" s="136"/>
      <c r="P802" s="136"/>
      <c r="Q802" s="136"/>
      <c r="R802" s="136"/>
      <c r="S802" s="136"/>
      <c r="T802" s="136"/>
      <c r="U802" s="136"/>
      <c r="V802" s="136"/>
      <c r="W802" s="136"/>
      <c r="X802" s="136"/>
      <c r="Y802" s="136"/>
      <c r="Z802" s="136"/>
    </row>
    <row r="803" ht="15.75" customHeight="1">
      <c r="A803" s="136"/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O803" s="136"/>
      <c r="P803" s="136"/>
      <c r="Q803" s="136"/>
      <c r="R803" s="136"/>
      <c r="S803" s="136"/>
      <c r="T803" s="136"/>
      <c r="U803" s="136"/>
      <c r="V803" s="136"/>
      <c r="W803" s="136"/>
      <c r="X803" s="136"/>
      <c r="Y803" s="136"/>
      <c r="Z803" s="136"/>
    </row>
    <row r="804" ht="15.75" customHeight="1">
      <c r="A804" s="136"/>
      <c r="B804" s="136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6"/>
      <c r="N804" s="136"/>
      <c r="O804" s="136"/>
      <c r="P804" s="136"/>
      <c r="Q804" s="136"/>
      <c r="R804" s="136"/>
      <c r="S804" s="136"/>
      <c r="T804" s="136"/>
      <c r="U804" s="136"/>
      <c r="V804" s="136"/>
      <c r="W804" s="136"/>
      <c r="X804" s="136"/>
      <c r="Y804" s="136"/>
      <c r="Z804" s="136"/>
    </row>
    <row r="805" ht="15.75" customHeight="1">
      <c r="A805" s="136"/>
      <c r="B805" s="136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136"/>
      <c r="O805" s="136"/>
      <c r="P805" s="136"/>
      <c r="Q805" s="136"/>
      <c r="R805" s="136"/>
      <c r="S805" s="136"/>
      <c r="T805" s="136"/>
      <c r="U805" s="136"/>
      <c r="V805" s="136"/>
      <c r="W805" s="136"/>
      <c r="X805" s="136"/>
      <c r="Y805" s="136"/>
      <c r="Z805" s="136"/>
    </row>
    <row r="806" ht="15.75" customHeight="1">
      <c r="A806" s="136"/>
      <c r="B806" s="136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6"/>
      <c r="N806" s="136"/>
      <c r="O806" s="136"/>
      <c r="P806" s="136"/>
      <c r="Q806" s="136"/>
      <c r="R806" s="136"/>
      <c r="S806" s="136"/>
      <c r="T806" s="136"/>
      <c r="U806" s="136"/>
      <c r="V806" s="136"/>
      <c r="W806" s="136"/>
      <c r="X806" s="136"/>
      <c r="Y806" s="136"/>
      <c r="Z806" s="136"/>
    </row>
    <row r="807" ht="15.75" customHeight="1">
      <c r="A807" s="136"/>
      <c r="B807" s="136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6"/>
      <c r="N807" s="136"/>
      <c r="O807" s="136"/>
      <c r="P807" s="136"/>
      <c r="Q807" s="136"/>
      <c r="R807" s="136"/>
      <c r="S807" s="136"/>
      <c r="T807" s="136"/>
      <c r="U807" s="136"/>
      <c r="V807" s="136"/>
      <c r="W807" s="136"/>
      <c r="X807" s="136"/>
      <c r="Y807" s="136"/>
      <c r="Z807" s="136"/>
    </row>
    <row r="808" ht="15.75" customHeight="1">
      <c r="A808" s="136"/>
      <c r="B808" s="136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6"/>
      <c r="N808" s="136"/>
      <c r="O808" s="136"/>
      <c r="P808" s="136"/>
      <c r="Q808" s="136"/>
      <c r="R808" s="136"/>
      <c r="S808" s="136"/>
      <c r="T808" s="136"/>
      <c r="U808" s="136"/>
      <c r="V808" s="136"/>
      <c r="W808" s="136"/>
      <c r="X808" s="136"/>
      <c r="Y808" s="136"/>
      <c r="Z808" s="136"/>
    </row>
    <row r="809" ht="15.75" customHeight="1">
      <c r="A809" s="136"/>
      <c r="B809" s="136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6"/>
      <c r="N809" s="136"/>
      <c r="O809" s="136"/>
      <c r="P809" s="136"/>
      <c r="Q809" s="136"/>
      <c r="R809" s="136"/>
      <c r="S809" s="136"/>
      <c r="T809" s="136"/>
      <c r="U809" s="136"/>
      <c r="V809" s="136"/>
      <c r="W809" s="136"/>
      <c r="X809" s="136"/>
      <c r="Y809" s="136"/>
      <c r="Z809" s="136"/>
    </row>
    <row r="810" ht="15.75" customHeight="1">
      <c r="A810" s="136"/>
      <c r="B810" s="136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  <c r="N810" s="136"/>
      <c r="O810" s="136"/>
      <c r="P810" s="136"/>
      <c r="Q810" s="136"/>
      <c r="R810" s="136"/>
      <c r="S810" s="136"/>
      <c r="T810" s="136"/>
      <c r="U810" s="136"/>
      <c r="V810" s="136"/>
      <c r="W810" s="136"/>
      <c r="X810" s="136"/>
      <c r="Y810" s="136"/>
      <c r="Z810" s="136"/>
    </row>
    <row r="811" ht="15.75" customHeight="1">
      <c r="A811" s="136"/>
      <c r="B811" s="136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O811" s="136"/>
      <c r="P811" s="136"/>
      <c r="Q811" s="136"/>
      <c r="R811" s="136"/>
      <c r="S811" s="136"/>
      <c r="T811" s="136"/>
      <c r="U811" s="136"/>
      <c r="V811" s="136"/>
      <c r="W811" s="136"/>
      <c r="X811" s="136"/>
      <c r="Y811" s="136"/>
      <c r="Z811" s="136"/>
    </row>
    <row r="812" ht="15.75" customHeight="1">
      <c r="A812" s="136"/>
      <c r="B812" s="136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6"/>
      <c r="N812" s="136"/>
      <c r="O812" s="136"/>
      <c r="P812" s="136"/>
      <c r="Q812" s="136"/>
      <c r="R812" s="136"/>
      <c r="S812" s="136"/>
      <c r="T812" s="136"/>
      <c r="U812" s="136"/>
      <c r="V812" s="136"/>
      <c r="W812" s="136"/>
      <c r="X812" s="136"/>
      <c r="Y812" s="136"/>
      <c r="Z812" s="136"/>
    </row>
    <row r="813" ht="15.75" customHeight="1">
      <c r="A813" s="136"/>
      <c r="B813" s="136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6"/>
      <c r="N813" s="136"/>
      <c r="O813" s="136"/>
      <c r="P813" s="136"/>
      <c r="Q813" s="136"/>
      <c r="R813" s="136"/>
      <c r="S813" s="136"/>
      <c r="T813" s="136"/>
      <c r="U813" s="136"/>
      <c r="V813" s="136"/>
      <c r="W813" s="136"/>
      <c r="X813" s="136"/>
      <c r="Y813" s="136"/>
      <c r="Z813" s="136"/>
    </row>
    <row r="814" ht="15.75" customHeight="1">
      <c r="A814" s="136"/>
      <c r="B814" s="136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O814" s="136"/>
      <c r="P814" s="136"/>
      <c r="Q814" s="136"/>
      <c r="R814" s="136"/>
      <c r="S814" s="136"/>
      <c r="T814" s="136"/>
      <c r="U814" s="136"/>
      <c r="V814" s="136"/>
      <c r="W814" s="136"/>
      <c r="X814" s="136"/>
      <c r="Y814" s="136"/>
      <c r="Z814" s="136"/>
    </row>
    <row r="815" ht="15.75" customHeight="1">
      <c r="A815" s="136"/>
      <c r="B815" s="136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O815" s="136"/>
      <c r="P815" s="136"/>
      <c r="Q815" s="136"/>
      <c r="R815" s="136"/>
      <c r="S815" s="136"/>
      <c r="T815" s="136"/>
      <c r="U815" s="136"/>
      <c r="V815" s="136"/>
      <c r="W815" s="136"/>
      <c r="X815" s="136"/>
      <c r="Y815" s="136"/>
      <c r="Z815" s="136"/>
    </row>
    <row r="816" ht="15.75" customHeight="1">
      <c r="A816" s="136"/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O816" s="136"/>
      <c r="P816" s="136"/>
      <c r="Q816" s="136"/>
      <c r="R816" s="136"/>
      <c r="S816" s="136"/>
      <c r="T816" s="136"/>
      <c r="U816" s="136"/>
      <c r="V816" s="136"/>
      <c r="W816" s="136"/>
      <c r="X816" s="136"/>
      <c r="Y816" s="136"/>
      <c r="Z816" s="136"/>
    </row>
    <row r="817" ht="15.75" customHeight="1">
      <c r="A817" s="136"/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O817" s="136"/>
      <c r="P817" s="136"/>
      <c r="Q817" s="136"/>
      <c r="R817" s="136"/>
      <c r="S817" s="136"/>
      <c r="T817" s="136"/>
      <c r="U817" s="136"/>
      <c r="V817" s="136"/>
      <c r="W817" s="136"/>
      <c r="X817" s="136"/>
      <c r="Y817" s="136"/>
      <c r="Z817" s="136"/>
    </row>
    <row r="818" ht="15.75" customHeight="1">
      <c r="A818" s="136"/>
      <c r="B818" s="136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O818" s="136"/>
      <c r="P818" s="136"/>
      <c r="Q818" s="136"/>
      <c r="R818" s="136"/>
      <c r="S818" s="136"/>
      <c r="T818" s="136"/>
      <c r="U818" s="136"/>
      <c r="V818" s="136"/>
      <c r="W818" s="136"/>
      <c r="X818" s="136"/>
      <c r="Y818" s="136"/>
      <c r="Z818" s="136"/>
    </row>
    <row r="819" ht="15.75" customHeight="1">
      <c r="A819" s="136"/>
      <c r="B819" s="136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6"/>
      <c r="N819" s="136"/>
      <c r="O819" s="136"/>
      <c r="P819" s="136"/>
      <c r="Q819" s="136"/>
      <c r="R819" s="136"/>
      <c r="S819" s="136"/>
      <c r="T819" s="136"/>
      <c r="U819" s="136"/>
      <c r="V819" s="136"/>
      <c r="W819" s="136"/>
      <c r="X819" s="136"/>
      <c r="Y819" s="136"/>
      <c r="Z819" s="136"/>
    </row>
    <row r="820" ht="15.75" customHeight="1">
      <c r="A820" s="136"/>
      <c r="B820" s="136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6"/>
      <c r="N820" s="136"/>
      <c r="O820" s="136"/>
      <c r="P820" s="136"/>
      <c r="Q820" s="136"/>
      <c r="R820" s="136"/>
      <c r="S820" s="136"/>
      <c r="T820" s="136"/>
      <c r="U820" s="136"/>
      <c r="V820" s="136"/>
      <c r="W820" s="136"/>
      <c r="X820" s="136"/>
      <c r="Y820" s="136"/>
      <c r="Z820" s="136"/>
    </row>
    <row r="821" ht="15.75" customHeight="1">
      <c r="A821" s="136"/>
      <c r="B821" s="136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6"/>
      <c r="N821" s="136"/>
      <c r="O821" s="136"/>
      <c r="P821" s="136"/>
      <c r="Q821" s="136"/>
      <c r="R821" s="136"/>
      <c r="S821" s="136"/>
      <c r="T821" s="136"/>
      <c r="U821" s="136"/>
      <c r="V821" s="136"/>
      <c r="W821" s="136"/>
      <c r="X821" s="136"/>
      <c r="Y821" s="136"/>
      <c r="Z821" s="136"/>
    </row>
    <row r="822" ht="15.75" customHeight="1">
      <c r="A822" s="136"/>
      <c r="B822" s="136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6"/>
      <c r="N822" s="136"/>
      <c r="O822" s="136"/>
      <c r="P822" s="136"/>
      <c r="Q822" s="136"/>
      <c r="R822" s="136"/>
      <c r="S822" s="136"/>
      <c r="T822" s="136"/>
      <c r="U822" s="136"/>
      <c r="V822" s="136"/>
      <c r="W822" s="136"/>
      <c r="X822" s="136"/>
      <c r="Y822" s="136"/>
      <c r="Z822" s="136"/>
    </row>
    <row r="823" ht="15.75" customHeight="1">
      <c r="A823" s="136"/>
      <c r="B823" s="136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6"/>
      <c r="N823" s="136"/>
      <c r="O823" s="136"/>
      <c r="P823" s="136"/>
      <c r="Q823" s="136"/>
      <c r="R823" s="136"/>
      <c r="S823" s="136"/>
      <c r="T823" s="136"/>
      <c r="U823" s="136"/>
      <c r="V823" s="136"/>
      <c r="W823" s="136"/>
      <c r="X823" s="136"/>
      <c r="Y823" s="136"/>
      <c r="Z823" s="136"/>
    </row>
    <row r="824" ht="15.75" customHeight="1">
      <c r="A824" s="136"/>
      <c r="B824" s="136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6"/>
      <c r="N824" s="136"/>
      <c r="O824" s="136"/>
      <c r="P824" s="136"/>
      <c r="Q824" s="136"/>
      <c r="R824" s="136"/>
      <c r="S824" s="136"/>
      <c r="T824" s="136"/>
      <c r="U824" s="136"/>
      <c r="V824" s="136"/>
      <c r="W824" s="136"/>
      <c r="X824" s="136"/>
      <c r="Y824" s="136"/>
      <c r="Z824" s="136"/>
    </row>
    <row r="825" ht="15.75" customHeight="1">
      <c r="A825" s="136"/>
      <c r="B825" s="136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6"/>
      <c r="N825" s="136"/>
      <c r="O825" s="136"/>
      <c r="P825" s="136"/>
      <c r="Q825" s="136"/>
      <c r="R825" s="136"/>
      <c r="S825" s="136"/>
      <c r="T825" s="136"/>
      <c r="U825" s="136"/>
      <c r="V825" s="136"/>
      <c r="W825" s="136"/>
      <c r="X825" s="136"/>
      <c r="Y825" s="136"/>
      <c r="Z825" s="136"/>
    </row>
    <row r="826" ht="15.75" customHeight="1">
      <c r="A826" s="136"/>
      <c r="B826" s="136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6"/>
      <c r="N826" s="136"/>
      <c r="O826" s="136"/>
      <c r="P826" s="136"/>
      <c r="Q826" s="136"/>
      <c r="R826" s="136"/>
      <c r="S826" s="136"/>
      <c r="T826" s="136"/>
      <c r="U826" s="136"/>
      <c r="V826" s="136"/>
      <c r="W826" s="136"/>
      <c r="X826" s="136"/>
      <c r="Y826" s="136"/>
      <c r="Z826" s="136"/>
    </row>
    <row r="827" ht="15.75" customHeight="1">
      <c r="A827" s="136"/>
      <c r="B827" s="136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6"/>
      <c r="N827" s="136"/>
      <c r="O827" s="136"/>
      <c r="P827" s="136"/>
      <c r="Q827" s="136"/>
      <c r="R827" s="136"/>
      <c r="S827" s="136"/>
      <c r="T827" s="136"/>
      <c r="U827" s="136"/>
      <c r="V827" s="136"/>
      <c r="W827" s="136"/>
      <c r="X827" s="136"/>
      <c r="Y827" s="136"/>
      <c r="Z827" s="136"/>
    </row>
    <row r="828" ht="15.75" customHeight="1">
      <c r="A828" s="136"/>
      <c r="B828" s="136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6"/>
      <c r="N828" s="136"/>
      <c r="O828" s="136"/>
      <c r="P828" s="136"/>
      <c r="Q828" s="136"/>
      <c r="R828" s="136"/>
      <c r="S828" s="136"/>
      <c r="T828" s="136"/>
      <c r="U828" s="136"/>
      <c r="V828" s="136"/>
      <c r="W828" s="136"/>
      <c r="X828" s="136"/>
      <c r="Y828" s="136"/>
      <c r="Z828" s="136"/>
    </row>
    <row r="829" ht="15.75" customHeight="1">
      <c r="A829" s="136"/>
      <c r="B829" s="136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6"/>
      <c r="N829" s="136"/>
      <c r="O829" s="136"/>
      <c r="P829" s="136"/>
      <c r="Q829" s="136"/>
      <c r="R829" s="136"/>
      <c r="S829" s="136"/>
      <c r="T829" s="136"/>
      <c r="U829" s="136"/>
      <c r="V829" s="136"/>
      <c r="W829" s="136"/>
      <c r="X829" s="136"/>
      <c r="Y829" s="136"/>
      <c r="Z829" s="136"/>
    </row>
    <row r="830" ht="15.75" customHeight="1">
      <c r="A830" s="136"/>
      <c r="B830" s="136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6"/>
      <c r="N830" s="136"/>
      <c r="O830" s="136"/>
      <c r="P830" s="136"/>
      <c r="Q830" s="136"/>
      <c r="R830" s="136"/>
      <c r="S830" s="136"/>
      <c r="T830" s="136"/>
      <c r="U830" s="136"/>
      <c r="V830" s="136"/>
      <c r="W830" s="136"/>
      <c r="X830" s="136"/>
      <c r="Y830" s="136"/>
      <c r="Z830" s="136"/>
    </row>
    <row r="831" ht="15.75" customHeight="1">
      <c r="A831" s="136"/>
      <c r="B831" s="136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6"/>
      <c r="N831" s="136"/>
      <c r="O831" s="136"/>
      <c r="P831" s="136"/>
      <c r="Q831" s="136"/>
      <c r="R831" s="136"/>
      <c r="S831" s="136"/>
      <c r="T831" s="136"/>
      <c r="U831" s="136"/>
      <c r="V831" s="136"/>
      <c r="W831" s="136"/>
      <c r="X831" s="136"/>
      <c r="Y831" s="136"/>
      <c r="Z831" s="136"/>
    </row>
    <row r="832" ht="15.75" customHeight="1">
      <c r="A832" s="136"/>
      <c r="B832" s="136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6"/>
      <c r="N832" s="136"/>
      <c r="O832" s="136"/>
      <c r="P832" s="136"/>
      <c r="Q832" s="136"/>
      <c r="R832" s="136"/>
      <c r="S832" s="136"/>
      <c r="T832" s="136"/>
      <c r="U832" s="136"/>
      <c r="V832" s="136"/>
      <c r="W832" s="136"/>
      <c r="X832" s="136"/>
      <c r="Y832" s="136"/>
      <c r="Z832" s="136"/>
    </row>
    <row r="833" ht="15.75" customHeight="1">
      <c r="A833" s="136"/>
      <c r="B833" s="136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6"/>
      <c r="N833" s="136"/>
      <c r="O833" s="136"/>
      <c r="P833" s="136"/>
      <c r="Q833" s="136"/>
      <c r="R833" s="136"/>
      <c r="S833" s="136"/>
      <c r="T833" s="136"/>
      <c r="U833" s="136"/>
      <c r="V833" s="136"/>
      <c r="W833" s="136"/>
      <c r="X833" s="136"/>
      <c r="Y833" s="136"/>
      <c r="Z833" s="136"/>
    </row>
    <row r="834" ht="15.75" customHeight="1">
      <c r="A834" s="136"/>
      <c r="B834" s="136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6"/>
      <c r="N834" s="136"/>
      <c r="O834" s="136"/>
      <c r="P834" s="136"/>
      <c r="Q834" s="136"/>
      <c r="R834" s="136"/>
      <c r="S834" s="136"/>
      <c r="T834" s="136"/>
      <c r="U834" s="136"/>
      <c r="V834" s="136"/>
      <c r="W834" s="136"/>
      <c r="X834" s="136"/>
      <c r="Y834" s="136"/>
      <c r="Z834" s="136"/>
    </row>
    <row r="835" ht="15.75" customHeight="1">
      <c r="A835" s="136"/>
      <c r="B835" s="136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O835" s="136"/>
      <c r="P835" s="136"/>
      <c r="Q835" s="136"/>
      <c r="R835" s="136"/>
      <c r="S835" s="136"/>
      <c r="T835" s="136"/>
      <c r="U835" s="136"/>
      <c r="V835" s="136"/>
      <c r="W835" s="136"/>
      <c r="X835" s="136"/>
      <c r="Y835" s="136"/>
      <c r="Z835" s="136"/>
    </row>
    <row r="836" ht="15.75" customHeight="1">
      <c r="A836" s="136"/>
      <c r="B836" s="136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O836" s="136"/>
      <c r="P836" s="136"/>
      <c r="Q836" s="136"/>
      <c r="R836" s="136"/>
      <c r="S836" s="136"/>
      <c r="T836" s="136"/>
      <c r="U836" s="136"/>
      <c r="V836" s="136"/>
      <c r="W836" s="136"/>
      <c r="X836" s="136"/>
      <c r="Y836" s="136"/>
      <c r="Z836" s="136"/>
    </row>
    <row r="837" ht="15.75" customHeight="1">
      <c r="A837" s="136"/>
      <c r="B837" s="136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O837" s="136"/>
      <c r="P837" s="136"/>
      <c r="Q837" s="136"/>
      <c r="R837" s="136"/>
      <c r="S837" s="136"/>
      <c r="T837" s="136"/>
      <c r="U837" s="136"/>
      <c r="V837" s="136"/>
      <c r="W837" s="136"/>
      <c r="X837" s="136"/>
      <c r="Y837" s="136"/>
      <c r="Z837" s="136"/>
    </row>
    <row r="838" ht="15.75" customHeight="1">
      <c r="A838" s="136"/>
      <c r="B838" s="136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O838" s="136"/>
      <c r="P838" s="136"/>
      <c r="Q838" s="136"/>
      <c r="R838" s="136"/>
      <c r="S838" s="136"/>
      <c r="T838" s="136"/>
      <c r="U838" s="136"/>
      <c r="V838" s="136"/>
      <c r="W838" s="136"/>
      <c r="X838" s="136"/>
      <c r="Y838" s="136"/>
      <c r="Z838" s="136"/>
    </row>
    <row r="839" ht="15.75" customHeight="1">
      <c r="A839" s="136"/>
      <c r="B839" s="136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O839" s="136"/>
      <c r="P839" s="136"/>
      <c r="Q839" s="136"/>
      <c r="R839" s="136"/>
      <c r="S839" s="136"/>
      <c r="T839" s="136"/>
      <c r="U839" s="136"/>
      <c r="V839" s="136"/>
      <c r="W839" s="136"/>
      <c r="X839" s="136"/>
      <c r="Y839" s="136"/>
      <c r="Z839" s="136"/>
    </row>
    <row r="840" ht="15.75" customHeight="1">
      <c r="A840" s="136"/>
      <c r="B840" s="136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O840" s="136"/>
      <c r="P840" s="136"/>
      <c r="Q840" s="136"/>
      <c r="R840" s="136"/>
      <c r="S840" s="136"/>
      <c r="T840" s="136"/>
      <c r="U840" s="136"/>
      <c r="V840" s="136"/>
      <c r="W840" s="136"/>
      <c r="X840" s="136"/>
      <c r="Y840" s="136"/>
      <c r="Z840" s="136"/>
    </row>
    <row r="841" ht="15.75" customHeight="1">
      <c r="A841" s="136"/>
      <c r="B841" s="136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O841" s="136"/>
      <c r="P841" s="136"/>
      <c r="Q841" s="136"/>
      <c r="R841" s="136"/>
      <c r="S841" s="136"/>
      <c r="T841" s="136"/>
      <c r="U841" s="136"/>
      <c r="V841" s="136"/>
      <c r="W841" s="136"/>
      <c r="X841" s="136"/>
      <c r="Y841" s="136"/>
      <c r="Z841" s="136"/>
    </row>
    <row r="842" ht="15.75" customHeight="1">
      <c r="A842" s="136"/>
      <c r="B842" s="136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O842" s="136"/>
      <c r="P842" s="136"/>
      <c r="Q842" s="136"/>
      <c r="R842" s="136"/>
      <c r="S842" s="136"/>
      <c r="T842" s="136"/>
      <c r="U842" s="136"/>
      <c r="V842" s="136"/>
      <c r="W842" s="136"/>
      <c r="X842" s="136"/>
      <c r="Y842" s="136"/>
      <c r="Z842" s="136"/>
    </row>
    <row r="843" ht="15.75" customHeight="1">
      <c r="A843" s="136"/>
      <c r="B843" s="136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6"/>
      <c r="N843" s="136"/>
      <c r="O843" s="136"/>
      <c r="P843" s="136"/>
      <c r="Q843" s="136"/>
      <c r="R843" s="136"/>
      <c r="S843" s="136"/>
      <c r="T843" s="136"/>
      <c r="U843" s="136"/>
      <c r="V843" s="136"/>
      <c r="W843" s="136"/>
      <c r="X843" s="136"/>
      <c r="Y843" s="136"/>
      <c r="Z843" s="136"/>
    </row>
    <row r="844" ht="15.75" customHeight="1">
      <c r="A844" s="136"/>
      <c r="B844" s="136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6"/>
      <c r="N844" s="136"/>
      <c r="O844" s="136"/>
      <c r="P844" s="136"/>
      <c r="Q844" s="136"/>
      <c r="R844" s="136"/>
      <c r="S844" s="136"/>
      <c r="T844" s="136"/>
      <c r="U844" s="136"/>
      <c r="V844" s="136"/>
      <c r="W844" s="136"/>
      <c r="X844" s="136"/>
      <c r="Y844" s="136"/>
      <c r="Z844" s="136"/>
    </row>
    <row r="845" ht="15.75" customHeight="1">
      <c r="A845" s="136"/>
      <c r="B845" s="136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6"/>
      <c r="N845" s="136"/>
      <c r="O845" s="136"/>
      <c r="P845" s="136"/>
      <c r="Q845" s="136"/>
      <c r="R845" s="136"/>
      <c r="S845" s="136"/>
      <c r="T845" s="136"/>
      <c r="U845" s="136"/>
      <c r="V845" s="136"/>
      <c r="W845" s="136"/>
      <c r="X845" s="136"/>
      <c r="Y845" s="136"/>
      <c r="Z845" s="136"/>
    </row>
    <row r="846" ht="15.75" customHeight="1">
      <c r="A846" s="136"/>
      <c r="B846" s="136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6"/>
      <c r="N846" s="136"/>
      <c r="O846" s="136"/>
      <c r="P846" s="136"/>
      <c r="Q846" s="136"/>
      <c r="R846" s="136"/>
      <c r="S846" s="136"/>
      <c r="T846" s="136"/>
      <c r="U846" s="136"/>
      <c r="V846" s="136"/>
      <c r="W846" s="136"/>
      <c r="X846" s="136"/>
      <c r="Y846" s="136"/>
      <c r="Z846" s="136"/>
    </row>
    <row r="847" ht="15.75" customHeight="1">
      <c r="A847" s="136"/>
      <c r="B847" s="136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6"/>
      <c r="N847" s="136"/>
      <c r="O847" s="136"/>
      <c r="P847" s="136"/>
      <c r="Q847" s="136"/>
      <c r="R847" s="136"/>
      <c r="S847" s="136"/>
      <c r="T847" s="136"/>
      <c r="U847" s="136"/>
      <c r="V847" s="136"/>
      <c r="W847" s="136"/>
      <c r="X847" s="136"/>
      <c r="Y847" s="136"/>
      <c r="Z847" s="136"/>
    </row>
    <row r="848" ht="15.75" customHeight="1">
      <c r="A848" s="136"/>
      <c r="B848" s="136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6"/>
      <c r="N848" s="136"/>
      <c r="O848" s="136"/>
      <c r="P848" s="136"/>
      <c r="Q848" s="136"/>
      <c r="R848" s="136"/>
      <c r="S848" s="136"/>
      <c r="T848" s="136"/>
      <c r="U848" s="136"/>
      <c r="V848" s="136"/>
      <c r="W848" s="136"/>
      <c r="X848" s="136"/>
      <c r="Y848" s="136"/>
      <c r="Z848" s="136"/>
    </row>
    <row r="849" ht="15.75" customHeight="1">
      <c r="A849" s="136"/>
      <c r="B849" s="136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6"/>
      <c r="N849" s="136"/>
      <c r="O849" s="136"/>
      <c r="P849" s="136"/>
      <c r="Q849" s="136"/>
      <c r="R849" s="136"/>
      <c r="S849" s="136"/>
      <c r="T849" s="136"/>
      <c r="U849" s="136"/>
      <c r="V849" s="136"/>
      <c r="W849" s="136"/>
      <c r="X849" s="136"/>
      <c r="Y849" s="136"/>
      <c r="Z849" s="136"/>
    </row>
    <row r="850" ht="15.75" customHeight="1">
      <c r="A850" s="136"/>
      <c r="B850" s="136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6"/>
      <c r="N850" s="136"/>
      <c r="O850" s="136"/>
      <c r="P850" s="136"/>
      <c r="Q850" s="136"/>
      <c r="R850" s="136"/>
      <c r="S850" s="136"/>
      <c r="T850" s="136"/>
      <c r="U850" s="136"/>
      <c r="V850" s="136"/>
      <c r="W850" s="136"/>
      <c r="X850" s="136"/>
      <c r="Y850" s="136"/>
      <c r="Z850" s="136"/>
    </row>
    <row r="851" ht="15.75" customHeight="1">
      <c r="A851" s="136"/>
      <c r="B851" s="136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6"/>
      <c r="N851" s="136"/>
      <c r="O851" s="136"/>
      <c r="P851" s="136"/>
      <c r="Q851" s="136"/>
      <c r="R851" s="136"/>
      <c r="S851" s="136"/>
      <c r="T851" s="136"/>
      <c r="U851" s="136"/>
      <c r="V851" s="136"/>
      <c r="W851" s="136"/>
      <c r="X851" s="136"/>
      <c r="Y851" s="136"/>
      <c r="Z851" s="136"/>
    </row>
    <row r="852" ht="15.75" customHeight="1">
      <c r="A852" s="136"/>
      <c r="B852" s="136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6"/>
      <c r="N852" s="136"/>
      <c r="O852" s="136"/>
      <c r="P852" s="136"/>
      <c r="Q852" s="136"/>
      <c r="R852" s="136"/>
      <c r="S852" s="136"/>
      <c r="T852" s="136"/>
      <c r="U852" s="136"/>
      <c r="V852" s="136"/>
      <c r="W852" s="136"/>
      <c r="X852" s="136"/>
      <c r="Y852" s="136"/>
      <c r="Z852" s="136"/>
    </row>
    <row r="853" ht="15.75" customHeight="1">
      <c r="A853" s="136"/>
      <c r="B853" s="136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6"/>
      <c r="N853" s="136"/>
      <c r="O853" s="136"/>
      <c r="P853" s="136"/>
      <c r="Q853" s="136"/>
      <c r="R853" s="136"/>
      <c r="S853" s="136"/>
      <c r="T853" s="136"/>
      <c r="U853" s="136"/>
      <c r="V853" s="136"/>
      <c r="W853" s="136"/>
      <c r="X853" s="136"/>
      <c r="Y853" s="136"/>
      <c r="Z853" s="136"/>
    </row>
    <row r="854" ht="15.75" customHeight="1">
      <c r="A854" s="136"/>
      <c r="B854" s="136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6"/>
      <c r="N854" s="136"/>
      <c r="O854" s="136"/>
      <c r="P854" s="136"/>
      <c r="Q854" s="136"/>
      <c r="R854" s="136"/>
      <c r="S854" s="136"/>
      <c r="T854" s="136"/>
      <c r="U854" s="136"/>
      <c r="V854" s="136"/>
      <c r="W854" s="136"/>
      <c r="X854" s="136"/>
      <c r="Y854" s="136"/>
      <c r="Z854" s="136"/>
    </row>
    <row r="855" ht="15.75" customHeight="1">
      <c r="A855" s="136"/>
      <c r="B855" s="136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6"/>
      <c r="N855" s="136"/>
      <c r="O855" s="136"/>
      <c r="P855" s="136"/>
      <c r="Q855" s="136"/>
      <c r="R855" s="136"/>
      <c r="S855" s="136"/>
      <c r="T855" s="136"/>
      <c r="U855" s="136"/>
      <c r="V855" s="136"/>
      <c r="W855" s="136"/>
      <c r="X855" s="136"/>
      <c r="Y855" s="136"/>
      <c r="Z855" s="136"/>
    </row>
    <row r="856" ht="15.75" customHeight="1">
      <c r="A856" s="136"/>
      <c r="B856" s="136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6"/>
      <c r="N856" s="136"/>
      <c r="O856" s="136"/>
      <c r="P856" s="136"/>
      <c r="Q856" s="136"/>
      <c r="R856" s="136"/>
      <c r="S856" s="136"/>
      <c r="T856" s="136"/>
      <c r="U856" s="136"/>
      <c r="V856" s="136"/>
      <c r="W856" s="136"/>
      <c r="X856" s="136"/>
      <c r="Y856" s="136"/>
      <c r="Z856" s="136"/>
    </row>
    <row r="857" ht="15.75" customHeight="1">
      <c r="A857" s="136"/>
      <c r="B857" s="136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6"/>
      <c r="N857" s="136"/>
      <c r="O857" s="136"/>
      <c r="P857" s="136"/>
      <c r="Q857" s="136"/>
      <c r="R857" s="136"/>
      <c r="S857" s="136"/>
      <c r="T857" s="136"/>
      <c r="U857" s="136"/>
      <c r="V857" s="136"/>
      <c r="W857" s="136"/>
      <c r="X857" s="136"/>
      <c r="Y857" s="136"/>
      <c r="Z857" s="136"/>
    </row>
    <row r="858" ht="15.75" customHeight="1">
      <c r="A858" s="136"/>
      <c r="B858" s="136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6"/>
      <c r="N858" s="136"/>
      <c r="O858" s="136"/>
      <c r="P858" s="136"/>
      <c r="Q858" s="136"/>
      <c r="R858" s="136"/>
      <c r="S858" s="136"/>
      <c r="T858" s="136"/>
      <c r="U858" s="136"/>
      <c r="V858" s="136"/>
      <c r="W858" s="136"/>
      <c r="X858" s="136"/>
      <c r="Y858" s="136"/>
      <c r="Z858" s="136"/>
    </row>
    <row r="859" ht="15.75" customHeight="1">
      <c r="A859" s="136"/>
      <c r="B859" s="136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  <c r="N859" s="136"/>
      <c r="O859" s="136"/>
      <c r="P859" s="136"/>
      <c r="Q859" s="136"/>
      <c r="R859" s="136"/>
      <c r="S859" s="136"/>
      <c r="T859" s="136"/>
      <c r="U859" s="136"/>
      <c r="V859" s="136"/>
      <c r="W859" s="136"/>
      <c r="X859" s="136"/>
      <c r="Y859" s="136"/>
      <c r="Z859" s="136"/>
    </row>
    <row r="860" ht="15.75" customHeight="1">
      <c r="A860" s="136"/>
      <c r="B860" s="136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O860" s="136"/>
      <c r="P860" s="136"/>
      <c r="Q860" s="136"/>
      <c r="R860" s="136"/>
      <c r="S860" s="136"/>
      <c r="T860" s="136"/>
      <c r="U860" s="136"/>
      <c r="V860" s="136"/>
      <c r="W860" s="136"/>
      <c r="X860" s="136"/>
      <c r="Y860" s="136"/>
      <c r="Z860" s="136"/>
    </row>
    <row r="861" ht="15.75" customHeight="1">
      <c r="A861" s="136"/>
      <c r="B861" s="136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O861" s="136"/>
      <c r="P861" s="136"/>
      <c r="Q861" s="136"/>
      <c r="R861" s="136"/>
      <c r="S861" s="136"/>
      <c r="T861" s="136"/>
      <c r="U861" s="136"/>
      <c r="V861" s="136"/>
      <c r="W861" s="136"/>
      <c r="X861" s="136"/>
      <c r="Y861" s="136"/>
      <c r="Z861" s="136"/>
    </row>
    <row r="862" ht="15.75" customHeight="1">
      <c r="A862" s="136"/>
      <c r="B862" s="136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O862" s="136"/>
      <c r="P862" s="136"/>
      <c r="Q862" s="136"/>
      <c r="R862" s="136"/>
      <c r="S862" s="136"/>
      <c r="T862" s="136"/>
      <c r="U862" s="136"/>
      <c r="V862" s="136"/>
      <c r="W862" s="136"/>
      <c r="X862" s="136"/>
      <c r="Y862" s="136"/>
      <c r="Z862" s="136"/>
    </row>
    <row r="863" ht="15.75" customHeight="1">
      <c r="A863" s="136"/>
      <c r="B863" s="136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O863" s="136"/>
      <c r="P863" s="136"/>
      <c r="Q863" s="136"/>
      <c r="R863" s="136"/>
      <c r="S863" s="136"/>
      <c r="T863" s="136"/>
      <c r="U863" s="136"/>
      <c r="V863" s="136"/>
      <c r="W863" s="136"/>
      <c r="X863" s="136"/>
      <c r="Y863" s="136"/>
      <c r="Z863" s="136"/>
    </row>
    <row r="864" ht="15.75" customHeight="1">
      <c r="A864" s="136"/>
      <c r="B864" s="136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O864" s="136"/>
      <c r="P864" s="136"/>
      <c r="Q864" s="136"/>
      <c r="R864" s="136"/>
      <c r="S864" s="136"/>
      <c r="T864" s="136"/>
      <c r="U864" s="136"/>
      <c r="V864" s="136"/>
      <c r="W864" s="136"/>
      <c r="X864" s="136"/>
      <c r="Y864" s="136"/>
      <c r="Z864" s="136"/>
    </row>
    <row r="865" ht="15.75" customHeight="1">
      <c r="A865" s="136"/>
      <c r="B865" s="136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O865" s="136"/>
      <c r="P865" s="136"/>
      <c r="Q865" s="136"/>
      <c r="R865" s="136"/>
      <c r="S865" s="136"/>
      <c r="T865" s="136"/>
      <c r="U865" s="136"/>
      <c r="V865" s="136"/>
      <c r="W865" s="136"/>
      <c r="X865" s="136"/>
      <c r="Y865" s="136"/>
      <c r="Z865" s="136"/>
    </row>
    <row r="866" ht="15.75" customHeight="1">
      <c r="A866" s="136"/>
      <c r="B866" s="136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6"/>
      <c r="N866" s="136"/>
      <c r="O866" s="136"/>
      <c r="P866" s="136"/>
      <c r="Q866" s="136"/>
      <c r="R866" s="136"/>
      <c r="S866" s="136"/>
      <c r="T866" s="136"/>
      <c r="U866" s="136"/>
      <c r="V866" s="136"/>
      <c r="W866" s="136"/>
      <c r="X866" s="136"/>
      <c r="Y866" s="136"/>
      <c r="Z866" s="136"/>
    </row>
    <row r="867" ht="15.75" customHeight="1">
      <c r="A867" s="136"/>
      <c r="B867" s="136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6"/>
      <c r="N867" s="136"/>
      <c r="O867" s="136"/>
      <c r="P867" s="136"/>
      <c r="Q867" s="136"/>
      <c r="R867" s="136"/>
      <c r="S867" s="136"/>
      <c r="T867" s="136"/>
      <c r="U867" s="136"/>
      <c r="V867" s="136"/>
      <c r="W867" s="136"/>
      <c r="X867" s="136"/>
      <c r="Y867" s="136"/>
      <c r="Z867" s="136"/>
    </row>
    <row r="868" ht="15.75" customHeight="1">
      <c r="A868" s="136"/>
      <c r="B868" s="136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6"/>
      <c r="N868" s="136"/>
      <c r="O868" s="136"/>
      <c r="P868" s="136"/>
      <c r="Q868" s="136"/>
      <c r="R868" s="136"/>
      <c r="S868" s="136"/>
      <c r="T868" s="136"/>
      <c r="U868" s="136"/>
      <c r="V868" s="136"/>
      <c r="W868" s="136"/>
      <c r="X868" s="136"/>
      <c r="Y868" s="136"/>
      <c r="Z868" s="136"/>
    </row>
    <row r="869" ht="15.75" customHeight="1">
      <c r="A869" s="136"/>
      <c r="B869" s="136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6"/>
      <c r="N869" s="136"/>
      <c r="O869" s="136"/>
      <c r="P869" s="136"/>
      <c r="Q869" s="136"/>
      <c r="R869" s="136"/>
      <c r="S869" s="136"/>
      <c r="T869" s="136"/>
      <c r="U869" s="136"/>
      <c r="V869" s="136"/>
      <c r="W869" s="136"/>
      <c r="X869" s="136"/>
      <c r="Y869" s="136"/>
      <c r="Z869" s="136"/>
    </row>
    <row r="870" ht="15.75" customHeight="1">
      <c r="A870" s="136"/>
      <c r="B870" s="136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6"/>
      <c r="N870" s="136"/>
      <c r="O870" s="136"/>
      <c r="P870" s="136"/>
      <c r="Q870" s="136"/>
      <c r="R870" s="136"/>
      <c r="S870" s="136"/>
      <c r="T870" s="136"/>
      <c r="U870" s="136"/>
      <c r="V870" s="136"/>
      <c r="W870" s="136"/>
      <c r="X870" s="136"/>
      <c r="Y870" s="136"/>
      <c r="Z870" s="136"/>
    </row>
    <row r="871" ht="15.75" customHeight="1">
      <c r="A871" s="136"/>
      <c r="B871" s="136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136"/>
      <c r="O871" s="136"/>
      <c r="P871" s="136"/>
      <c r="Q871" s="136"/>
      <c r="R871" s="136"/>
      <c r="S871" s="136"/>
      <c r="T871" s="136"/>
      <c r="U871" s="136"/>
      <c r="V871" s="136"/>
      <c r="W871" s="136"/>
      <c r="X871" s="136"/>
      <c r="Y871" s="136"/>
      <c r="Z871" s="136"/>
    </row>
    <row r="872" ht="15.75" customHeight="1">
      <c r="A872" s="136"/>
      <c r="B872" s="136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6"/>
      <c r="N872" s="136"/>
      <c r="O872" s="136"/>
      <c r="P872" s="136"/>
      <c r="Q872" s="136"/>
      <c r="R872" s="136"/>
      <c r="S872" s="136"/>
      <c r="T872" s="136"/>
      <c r="U872" s="136"/>
      <c r="V872" s="136"/>
      <c r="W872" s="136"/>
      <c r="X872" s="136"/>
      <c r="Y872" s="136"/>
      <c r="Z872" s="136"/>
    </row>
    <row r="873" ht="15.75" customHeight="1">
      <c r="A873" s="136"/>
      <c r="B873" s="136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6"/>
      <c r="N873" s="136"/>
      <c r="O873" s="136"/>
      <c r="P873" s="136"/>
      <c r="Q873" s="136"/>
      <c r="R873" s="136"/>
      <c r="S873" s="136"/>
      <c r="T873" s="136"/>
      <c r="U873" s="136"/>
      <c r="V873" s="136"/>
      <c r="W873" s="136"/>
      <c r="X873" s="136"/>
      <c r="Y873" s="136"/>
      <c r="Z873" s="136"/>
    </row>
    <row r="874" ht="15.75" customHeight="1">
      <c r="A874" s="136"/>
      <c r="B874" s="136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6"/>
      <c r="N874" s="136"/>
      <c r="O874" s="136"/>
      <c r="P874" s="136"/>
      <c r="Q874" s="136"/>
      <c r="R874" s="136"/>
      <c r="S874" s="136"/>
      <c r="T874" s="136"/>
      <c r="U874" s="136"/>
      <c r="V874" s="136"/>
      <c r="W874" s="136"/>
      <c r="X874" s="136"/>
      <c r="Y874" s="136"/>
      <c r="Z874" s="136"/>
    </row>
    <row r="875" ht="15.75" customHeight="1">
      <c r="A875" s="136"/>
      <c r="B875" s="136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6"/>
      <c r="N875" s="136"/>
      <c r="O875" s="136"/>
      <c r="P875" s="136"/>
      <c r="Q875" s="136"/>
      <c r="R875" s="136"/>
      <c r="S875" s="136"/>
      <c r="T875" s="136"/>
      <c r="U875" s="136"/>
      <c r="V875" s="136"/>
      <c r="W875" s="136"/>
      <c r="X875" s="136"/>
      <c r="Y875" s="136"/>
      <c r="Z875" s="136"/>
    </row>
    <row r="876" ht="15.75" customHeight="1">
      <c r="A876" s="136"/>
      <c r="B876" s="136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6"/>
      <c r="N876" s="136"/>
      <c r="O876" s="136"/>
      <c r="P876" s="136"/>
      <c r="Q876" s="136"/>
      <c r="R876" s="136"/>
      <c r="S876" s="136"/>
      <c r="T876" s="136"/>
      <c r="U876" s="136"/>
      <c r="V876" s="136"/>
      <c r="W876" s="136"/>
      <c r="X876" s="136"/>
      <c r="Y876" s="136"/>
      <c r="Z876" s="136"/>
    </row>
    <row r="877" ht="15.75" customHeight="1">
      <c r="A877" s="136"/>
      <c r="B877" s="136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6"/>
      <c r="N877" s="136"/>
      <c r="O877" s="136"/>
      <c r="P877" s="136"/>
      <c r="Q877" s="136"/>
      <c r="R877" s="136"/>
      <c r="S877" s="136"/>
      <c r="T877" s="136"/>
      <c r="U877" s="136"/>
      <c r="V877" s="136"/>
      <c r="W877" s="136"/>
      <c r="X877" s="136"/>
      <c r="Y877" s="136"/>
      <c r="Z877" s="136"/>
    </row>
    <row r="878" ht="15.75" customHeight="1">
      <c r="A878" s="136"/>
      <c r="B878" s="136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6"/>
      <c r="N878" s="136"/>
      <c r="O878" s="136"/>
      <c r="P878" s="136"/>
      <c r="Q878" s="136"/>
      <c r="R878" s="136"/>
      <c r="S878" s="136"/>
      <c r="T878" s="136"/>
      <c r="U878" s="136"/>
      <c r="V878" s="136"/>
      <c r="W878" s="136"/>
      <c r="X878" s="136"/>
      <c r="Y878" s="136"/>
      <c r="Z878" s="136"/>
    </row>
    <row r="879" ht="15.75" customHeight="1">
      <c r="A879" s="136"/>
      <c r="B879" s="136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6"/>
      <c r="N879" s="136"/>
      <c r="O879" s="136"/>
      <c r="P879" s="136"/>
      <c r="Q879" s="136"/>
      <c r="R879" s="136"/>
      <c r="S879" s="136"/>
      <c r="T879" s="136"/>
      <c r="U879" s="136"/>
      <c r="V879" s="136"/>
      <c r="W879" s="136"/>
      <c r="X879" s="136"/>
      <c r="Y879" s="136"/>
      <c r="Z879" s="136"/>
    </row>
    <row r="880" ht="15.75" customHeight="1">
      <c r="A880" s="136"/>
      <c r="B880" s="136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6"/>
      <c r="N880" s="136"/>
      <c r="O880" s="136"/>
      <c r="P880" s="136"/>
      <c r="Q880" s="136"/>
      <c r="R880" s="136"/>
      <c r="S880" s="136"/>
      <c r="T880" s="136"/>
      <c r="U880" s="136"/>
      <c r="V880" s="136"/>
      <c r="W880" s="136"/>
      <c r="X880" s="136"/>
      <c r="Y880" s="136"/>
      <c r="Z880" s="136"/>
    </row>
    <row r="881" ht="15.75" customHeight="1">
      <c r="A881" s="136"/>
      <c r="B881" s="136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6"/>
      <c r="N881" s="136"/>
      <c r="O881" s="136"/>
      <c r="P881" s="136"/>
      <c r="Q881" s="136"/>
      <c r="R881" s="136"/>
      <c r="S881" s="136"/>
      <c r="T881" s="136"/>
      <c r="U881" s="136"/>
      <c r="V881" s="136"/>
      <c r="W881" s="136"/>
      <c r="X881" s="136"/>
      <c r="Y881" s="136"/>
      <c r="Z881" s="136"/>
    </row>
    <row r="882" ht="15.75" customHeight="1">
      <c r="A882" s="136"/>
      <c r="B882" s="136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6"/>
      <c r="N882" s="136"/>
      <c r="O882" s="136"/>
      <c r="P882" s="136"/>
      <c r="Q882" s="136"/>
      <c r="R882" s="136"/>
      <c r="S882" s="136"/>
      <c r="T882" s="136"/>
      <c r="U882" s="136"/>
      <c r="V882" s="136"/>
      <c r="W882" s="136"/>
      <c r="X882" s="136"/>
      <c r="Y882" s="136"/>
      <c r="Z882" s="136"/>
    </row>
    <row r="883" ht="15.75" customHeight="1">
      <c r="A883" s="136"/>
      <c r="B883" s="136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6"/>
      <c r="N883" s="136"/>
      <c r="O883" s="136"/>
      <c r="P883" s="136"/>
      <c r="Q883" s="136"/>
      <c r="R883" s="136"/>
      <c r="S883" s="136"/>
      <c r="T883" s="136"/>
      <c r="U883" s="136"/>
      <c r="V883" s="136"/>
      <c r="W883" s="136"/>
      <c r="X883" s="136"/>
      <c r="Y883" s="136"/>
      <c r="Z883" s="136"/>
    </row>
    <row r="884" ht="15.75" customHeight="1">
      <c r="A884" s="136"/>
      <c r="B884" s="136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6"/>
      <c r="N884" s="136"/>
      <c r="O884" s="136"/>
      <c r="P884" s="136"/>
      <c r="Q884" s="136"/>
      <c r="R884" s="136"/>
      <c r="S884" s="136"/>
      <c r="T884" s="136"/>
      <c r="U884" s="136"/>
      <c r="V884" s="136"/>
      <c r="W884" s="136"/>
      <c r="X884" s="136"/>
      <c r="Y884" s="136"/>
      <c r="Z884" s="136"/>
    </row>
    <row r="885" ht="15.75" customHeight="1">
      <c r="A885" s="136"/>
      <c r="B885" s="136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O885" s="136"/>
      <c r="P885" s="136"/>
      <c r="Q885" s="136"/>
      <c r="R885" s="136"/>
      <c r="S885" s="136"/>
      <c r="T885" s="136"/>
      <c r="U885" s="136"/>
      <c r="V885" s="136"/>
      <c r="W885" s="136"/>
      <c r="X885" s="136"/>
      <c r="Y885" s="136"/>
      <c r="Z885" s="136"/>
    </row>
    <row r="886" ht="15.75" customHeight="1">
      <c r="A886" s="136"/>
      <c r="B886" s="136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O886" s="136"/>
      <c r="P886" s="136"/>
      <c r="Q886" s="136"/>
      <c r="R886" s="136"/>
      <c r="S886" s="136"/>
      <c r="T886" s="136"/>
      <c r="U886" s="136"/>
      <c r="V886" s="136"/>
      <c r="W886" s="136"/>
      <c r="X886" s="136"/>
      <c r="Y886" s="136"/>
      <c r="Z886" s="136"/>
    </row>
    <row r="887" ht="15.75" customHeight="1">
      <c r="A887" s="136"/>
      <c r="B887" s="136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O887" s="136"/>
      <c r="P887" s="136"/>
      <c r="Q887" s="136"/>
      <c r="R887" s="136"/>
      <c r="S887" s="136"/>
      <c r="T887" s="136"/>
      <c r="U887" s="136"/>
      <c r="V887" s="136"/>
      <c r="W887" s="136"/>
      <c r="X887" s="136"/>
      <c r="Y887" s="136"/>
      <c r="Z887" s="136"/>
    </row>
    <row r="888" ht="15.75" customHeight="1">
      <c r="A888" s="136"/>
      <c r="B888" s="136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O888" s="136"/>
      <c r="P888" s="136"/>
      <c r="Q888" s="136"/>
      <c r="R888" s="136"/>
      <c r="S888" s="136"/>
      <c r="T888" s="136"/>
      <c r="U888" s="136"/>
      <c r="V888" s="136"/>
      <c r="W888" s="136"/>
      <c r="X888" s="136"/>
      <c r="Y888" s="136"/>
      <c r="Z888" s="136"/>
    </row>
    <row r="889" ht="15.75" customHeight="1">
      <c r="A889" s="136"/>
      <c r="B889" s="136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O889" s="136"/>
      <c r="P889" s="136"/>
      <c r="Q889" s="136"/>
      <c r="R889" s="136"/>
      <c r="S889" s="136"/>
      <c r="T889" s="136"/>
      <c r="U889" s="136"/>
      <c r="V889" s="136"/>
      <c r="W889" s="136"/>
      <c r="X889" s="136"/>
      <c r="Y889" s="136"/>
      <c r="Z889" s="136"/>
    </row>
    <row r="890" ht="15.75" customHeight="1">
      <c r="A890" s="136"/>
      <c r="B890" s="136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6"/>
      <c r="N890" s="136"/>
      <c r="O890" s="136"/>
      <c r="P890" s="136"/>
      <c r="Q890" s="136"/>
      <c r="R890" s="136"/>
      <c r="S890" s="136"/>
      <c r="T890" s="136"/>
      <c r="U890" s="136"/>
      <c r="V890" s="136"/>
      <c r="W890" s="136"/>
      <c r="X890" s="136"/>
      <c r="Y890" s="136"/>
      <c r="Z890" s="136"/>
    </row>
    <row r="891" ht="15.75" customHeight="1">
      <c r="A891" s="136"/>
      <c r="B891" s="136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6"/>
      <c r="N891" s="136"/>
      <c r="O891" s="136"/>
      <c r="P891" s="136"/>
      <c r="Q891" s="136"/>
      <c r="R891" s="136"/>
      <c r="S891" s="136"/>
      <c r="T891" s="136"/>
      <c r="U891" s="136"/>
      <c r="V891" s="136"/>
      <c r="W891" s="136"/>
      <c r="X891" s="136"/>
      <c r="Y891" s="136"/>
      <c r="Z891" s="136"/>
    </row>
    <row r="892" ht="15.75" customHeight="1">
      <c r="A892" s="136"/>
      <c r="B892" s="136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6"/>
      <c r="N892" s="136"/>
      <c r="O892" s="136"/>
      <c r="P892" s="136"/>
      <c r="Q892" s="136"/>
      <c r="R892" s="136"/>
      <c r="S892" s="136"/>
      <c r="T892" s="136"/>
      <c r="U892" s="136"/>
      <c r="V892" s="136"/>
      <c r="W892" s="136"/>
      <c r="X892" s="136"/>
      <c r="Y892" s="136"/>
      <c r="Z892" s="136"/>
    </row>
    <row r="893" ht="15.75" customHeight="1">
      <c r="A893" s="136"/>
      <c r="B893" s="136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6"/>
      <c r="N893" s="136"/>
      <c r="O893" s="136"/>
      <c r="P893" s="136"/>
      <c r="Q893" s="136"/>
      <c r="R893" s="136"/>
      <c r="S893" s="136"/>
      <c r="T893" s="136"/>
      <c r="U893" s="136"/>
      <c r="V893" s="136"/>
      <c r="W893" s="136"/>
      <c r="X893" s="136"/>
      <c r="Y893" s="136"/>
      <c r="Z893" s="136"/>
    </row>
    <row r="894" ht="15.75" customHeight="1">
      <c r="A894" s="136"/>
      <c r="B894" s="136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6"/>
      <c r="N894" s="136"/>
      <c r="O894" s="136"/>
      <c r="P894" s="136"/>
      <c r="Q894" s="136"/>
      <c r="R894" s="136"/>
      <c r="S894" s="136"/>
      <c r="T894" s="136"/>
      <c r="U894" s="136"/>
      <c r="V894" s="136"/>
      <c r="W894" s="136"/>
      <c r="X894" s="136"/>
      <c r="Y894" s="136"/>
      <c r="Z894" s="136"/>
    </row>
    <row r="895" ht="15.75" customHeight="1">
      <c r="A895" s="136"/>
      <c r="B895" s="136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6"/>
      <c r="N895" s="136"/>
      <c r="O895" s="136"/>
      <c r="P895" s="136"/>
      <c r="Q895" s="136"/>
      <c r="R895" s="136"/>
      <c r="S895" s="136"/>
      <c r="T895" s="136"/>
      <c r="U895" s="136"/>
      <c r="V895" s="136"/>
      <c r="W895" s="136"/>
      <c r="X895" s="136"/>
      <c r="Y895" s="136"/>
      <c r="Z895" s="136"/>
    </row>
    <row r="896" ht="15.75" customHeight="1">
      <c r="A896" s="136"/>
      <c r="B896" s="136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6"/>
      <c r="N896" s="136"/>
      <c r="O896" s="136"/>
      <c r="P896" s="136"/>
      <c r="Q896" s="136"/>
      <c r="R896" s="136"/>
      <c r="S896" s="136"/>
      <c r="T896" s="136"/>
      <c r="U896" s="136"/>
      <c r="V896" s="136"/>
      <c r="W896" s="136"/>
      <c r="X896" s="136"/>
      <c r="Y896" s="136"/>
      <c r="Z896" s="136"/>
    </row>
    <row r="897" ht="15.75" customHeight="1">
      <c r="A897" s="136"/>
      <c r="B897" s="136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6"/>
      <c r="N897" s="136"/>
      <c r="O897" s="136"/>
      <c r="P897" s="136"/>
      <c r="Q897" s="136"/>
      <c r="R897" s="136"/>
      <c r="S897" s="136"/>
      <c r="T897" s="136"/>
      <c r="U897" s="136"/>
      <c r="V897" s="136"/>
      <c r="W897" s="136"/>
      <c r="X897" s="136"/>
      <c r="Y897" s="136"/>
      <c r="Z897" s="136"/>
    </row>
    <row r="898" ht="15.75" customHeight="1">
      <c r="A898" s="136"/>
      <c r="B898" s="136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6"/>
      <c r="N898" s="136"/>
      <c r="O898" s="136"/>
      <c r="P898" s="136"/>
      <c r="Q898" s="136"/>
      <c r="R898" s="136"/>
      <c r="S898" s="136"/>
      <c r="T898" s="136"/>
      <c r="U898" s="136"/>
      <c r="V898" s="136"/>
      <c r="W898" s="136"/>
      <c r="X898" s="136"/>
      <c r="Y898" s="136"/>
      <c r="Z898" s="136"/>
    </row>
    <row r="899" ht="15.75" customHeight="1">
      <c r="A899" s="136"/>
      <c r="B899" s="136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6"/>
      <c r="N899" s="136"/>
      <c r="O899" s="136"/>
      <c r="P899" s="136"/>
      <c r="Q899" s="136"/>
      <c r="R899" s="136"/>
      <c r="S899" s="136"/>
      <c r="T899" s="136"/>
      <c r="U899" s="136"/>
      <c r="V899" s="136"/>
      <c r="W899" s="136"/>
      <c r="X899" s="136"/>
      <c r="Y899" s="136"/>
      <c r="Z899" s="136"/>
    </row>
    <row r="900" ht="15.75" customHeight="1">
      <c r="A900" s="136"/>
      <c r="B900" s="136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6"/>
      <c r="N900" s="136"/>
      <c r="O900" s="136"/>
      <c r="P900" s="136"/>
      <c r="Q900" s="136"/>
      <c r="R900" s="136"/>
      <c r="S900" s="136"/>
      <c r="T900" s="136"/>
      <c r="U900" s="136"/>
      <c r="V900" s="136"/>
      <c r="W900" s="136"/>
      <c r="X900" s="136"/>
      <c r="Y900" s="136"/>
      <c r="Z900" s="136"/>
    </row>
    <row r="901" ht="15.75" customHeight="1">
      <c r="A901" s="136"/>
      <c r="B901" s="136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6"/>
      <c r="N901" s="136"/>
      <c r="O901" s="136"/>
      <c r="P901" s="136"/>
      <c r="Q901" s="136"/>
      <c r="R901" s="136"/>
      <c r="S901" s="136"/>
      <c r="T901" s="136"/>
      <c r="U901" s="136"/>
      <c r="V901" s="136"/>
      <c r="W901" s="136"/>
      <c r="X901" s="136"/>
      <c r="Y901" s="136"/>
      <c r="Z901" s="136"/>
    </row>
    <row r="902" ht="15.75" customHeight="1">
      <c r="A902" s="136"/>
      <c r="B902" s="136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6"/>
      <c r="N902" s="136"/>
      <c r="O902" s="136"/>
      <c r="P902" s="136"/>
      <c r="Q902" s="136"/>
      <c r="R902" s="136"/>
      <c r="S902" s="136"/>
      <c r="T902" s="136"/>
      <c r="U902" s="136"/>
      <c r="V902" s="136"/>
      <c r="W902" s="136"/>
      <c r="X902" s="136"/>
      <c r="Y902" s="136"/>
      <c r="Z902" s="136"/>
    </row>
    <row r="903" ht="15.75" customHeight="1">
      <c r="A903" s="136"/>
      <c r="B903" s="136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6"/>
      <c r="N903" s="136"/>
      <c r="O903" s="136"/>
      <c r="P903" s="136"/>
      <c r="Q903" s="136"/>
      <c r="R903" s="136"/>
      <c r="S903" s="136"/>
      <c r="T903" s="136"/>
      <c r="U903" s="136"/>
      <c r="V903" s="136"/>
      <c r="W903" s="136"/>
      <c r="X903" s="136"/>
      <c r="Y903" s="136"/>
      <c r="Z903" s="136"/>
    </row>
    <row r="904" ht="15.75" customHeight="1">
      <c r="A904" s="136"/>
      <c r="B904" s="136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6"/>
      <c r="N904" s="136"/>
      <c r="O904" s="136"/>
      <c r="P904" s="136"/>
      <c r="Q904" s="136"/>
      <c r="R904" s="136"/>
      <c r="S904" s="136"/>
      <c r="T904" s="136"/>
      <c r="U904" s="136"/>
      <c r="V904" s="136"/>
      <c r="W904" s="136"/>
      <c r="X904" s="136"/>
      <c r="Y904" s="136"/>
      <c r="Z904" s="136"/>
    </row>
    <row r="905" ht="15.75" customHeight="1">
      <c r="A905" s="136"/>
      <c r="B905" s="136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6"/>
      <c r="N905" s="136"/>
      <c r="O905" s="136"/>
      <c r="P905" s="136"/>
      <c r="Q905" s="136"/>
      <c r="R905" s="136"/>
      <c r="S905" s="136"/>
      <c r="T905" s="136"/>
      <c r="U905" s="136"/>
      <c r="V905" s="136"/>
      <c r="W905" s="136"/>
      <c r="X905" s="136"/>
      <c r="Y905" s="136"/>
      <c r="Z905" s="136"/>
    </row>
    <row r="906" ht="15.75" customHeight="1">
      <c r="A906" s="136"/>
      <c r="B906" s="136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O906" s="136"/>
      <c r="P906" s="136"/>
      <c r="Q906" s="136"/>
      <c r="R906" s="136"/>
      <c r="S906" s="136"/>
      <c r="T906" s="136"/>
      <c r="U906" s="136"/>
      <c r="V906" s="136"/>
      <c r="W906" s="136"/>
      <c r="X906" s="136"/>
      <c r="Y906" s="136"/>
      <c r="Z906" s="136"/>
    </row>
    <row r="907" ht="15.75" customHeight="1">
      <c r="A907" s="136"/>
      <c r="B907" s="136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O907" s="136"/>
      <c r="P907" s="136"/>
      <c r="Q907" s="136"/>
      <c r="R907" s="136"/>
      <c r="S907" s="136"/>
      <c r="T907" s="136"/>
      <c r="U907" s="136"/>
      <c r="V907" s="136"/>
      <c r="W907" s="136"/>
      <c r="X907" s="136"/>
      <c r="Y907" s="136"/>
      <c r="Z907" s="136"/>
    </row>
    <row r="908" ht="15.75" customHeight="1">
      <c r="A908" s="136"/>
      <c r="B908" s="136"/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6"/>
      <c r="N908" s="136"/>
      <c r="O908" s="136"/>
      <c r="P908" s="136"/>
      <c r="Q908" s="136"/>
      <c r="R908" s="136"/>
      <c r="S908" s="136"/>
      <c r="T908" s="136"/>
      <c r="U908" s="136"/>
      <c r="V908" s="136"/>
      <c r="W908" s="136"/>
      <c r="X908" s="136"/>
      <c r="Y908" s="136"/>
      <c r="Z908" s="136"/>
    </row>
    <row r="909" ht="15.75" customHeight="1">
      <c r="A909" s="136"/>
      <c r="B909" s="136"/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  <c r="M909" s="136"/>
      <c r="N909" s="136"/>
      <c r="O909" s="136"/>
      <c r="P909" s="136"/>
      <c r="Q909" s="136"/>
      <c r="R909" s="136"/>
      <c r="S909" s="136"/>
      <c r="T909" s="136"/>
      <c r="U909" s="136"/>
      <c r="V909" s="136"/>
      <c r="W909" s="136"/>
      <c r="X909" s="136"/>
      <c r="Y909" s="136"/>
      <c r="Z909" s="136"/>
    </row>
    <row r="910" ht="15.75" customHeight="1">
      <c r="A910" s="136"/>
      <c r="B910" s="136"/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  <c r="M910" s="136"/>
      <c r="N910" s="136"/>
      <c r="O910" s="136"/>
      <c r="P910" s="136"/>
      <c r="Q910" s="136"/>
      <c r="R910" s="136"/>
      <c r="S910" s="136"/>
      <c r="T910" s="136"/>
      <c r="U910" s="136"/>
      <c r="V910" s="136"/>
      <c r="W910" s="136"/>
      <c r="X910" s="136"/>
      <c r="Y910" s="136"/>
      <c r="Z910" s="136"/>
    </row>
    <row r="911" ht="15.75" customHeight="1">
      <c r="A911" s="136"/>
      <c r="B911" s="136"/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  <c r="M911" s="136"/>
      <c r="N911" s="136"/>
      <c r="O911" s="136"/>
      <c r="P911" s="136"/>
      <c r="Q911" s="136"/>
      <c r="R911" s="136"/>
      <c r="S911" s="136"/>
      <c r="T911" s="136"/>
      <c r="U911" s="136"/>
      <c r="V911" s="136"/>
      <c r="W911" s="136"/>
      <c r="X911" s="136"/>
      <c r="Y911" s="136"/>
      <c r="Z911" s="136"/>
    </row>
    <row r="912" ht="15.75" customHeight="1">
      <c r="A912" s="136"/>
      <c r="B912" s="136"/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6"/>
      <c r="N912" s="136"/>
      <c r="O912" s="136"/>
      <c r="P912" s="136"/>
      <c r="Q912" s="136"/>
      <c r="R912" s="136"/>
      <c r="S912" s="136"/>
      <c r="T912" s="136"/>
      <c r="U912" s="136"/>
      <c r="V912" s="136"/>
      <c r="W912" s="136"/>
      <c r="X912" s="136"/>
      <c r="Y912" s="136"/>
      <c r="Z912" s="136"/>
    </row>
    <row r="913" ht="15.75" customHeight="1">
      <c r="A913" s="136"/>
      <c r="B913" s="136"/>
      <c r="C913" s="136"/>
      <c r="D913" s="136"/>
      <c r="E913" s="136"/>
      <c r="F913" s="136"/>
      <c r="G913" s="136"/>
      <c r="H913" s="136"/>
      <c r="I913" s="136"/>
      <c r="J913" s="136"/>
      <c r="K913" s="136"/>
      <c r="L913" s="136"/>
      <c r="M913" s="136"/>
      <c r="N913" s="136"/>
      <c r="O913" s="136"/>
      <c r="P913" s="136"/>
      <c r="Q913" s="136"/>
      <c r="R913" s="136"/>
      <c r="S913" s="136"/>
      <c r="T913" s="136"/>
      <c r="U913" s="136"/>
      <c r="V913" s="136"/>
      <c r="W913" s="136"/>
      <c r="X913" s="136"/>
      <c r="Y913" s="136"/>
      <c r="Z913" s="136"/>
    </row>
    <row r="914" ht="15.75" customHeight="1">
      <c r="A914" s="136"/>
      <c r="B914" s="136"/>
      <c r="C914" s="136"/>
      <c r="D914" s="136"/>
      <c r="E914" s="136"/>
      <c r="F914" s="136"/>
      <c r="G914" s="136"/>
      <c r="H914" s="136"/>
      <c r="I914" s="136"/>
      <c r="J914" s="136"/>
      <c r="K914" s="136"/>
      <c r="L914" s="136"/>
      <c r="M914" s="136"/>
      <c r="N914" s="136"/>
      <c r="O914" s="136"/>
      <c r="P914" s="136"/>
      <c r="Q914" s="136"/>
      <c r="R914" s="136"/>
      <c r="S914" s="136"/>
      <c r="T914" s="136"/>
      <c r="U914" s="136"/>
      <c r="V914" s="136"/>
      <c r="W914" s="136"/>
      <c r="X914" s="136"/>
      <c r="Y914" s="136"/>
      <c r="Z914" s="136"/>
    </row>
    <row r="915" ht="15.75" customHeight="1">
      <c r="A915" s="136"/>
      <c r="B915" s="136"/>
      <c r="C915" s="136"/>
      <c r="D915" s="136"/>
      <c r="E915" s="136"/>
      <c r="F915" s="136"/>
      <c r="G915" s="136"/>
      <c r="H915" s="136"/>
      <c r="I915" s="136"/>
      <c r="J915" s="136"/>
      <c r="K915" s="136"/>
      <c r="L915" s="136"/>
      <c r="M915" s="136"/>
      <c r="N915" s="136"/>
      <c r="O915" s="136"/>
      <c r="P915" s="136"/>
      <c r="Q915" s="136"/>
      <c r="R915" s="136"/>
      <c r="S915" s="136"/>
      <c r="T915" s="136"/>
      <c r="U915" s="136"/>
      <c r="V915" s="136"/>
      <c r="W915" s="136"/>
      <c r="X915" s="136"/>
      <c r="Y915" s="136"/>
      <c r="Z915" s="136"/>
    </row>
    <row r="916" ht="15.75" customHeight="1">
      <c r="A916" s="136"/>
      <c r="B916" s="136"/>
      <c r="C916" s="136"/>
      <c r="D916" s="136"/>
      <c r="E916" s="136"/>
      <c r="F916" s="136"/>
      <c r="G916" s="136"/>
      <c r="H916" s="136"/>
      <c r="I916" s="136"/>
      <c r="J916" s="136"/>
      <c r="K916" s="136"/>
      <c r="L916" s="136"/>
      <c r="M916" s="136"/>
      <c r="N916" s="136"/>
      <c r="O916" s="136"/>
      <c r="P916" s="136"/>
      <c r="Q916" s="136"/>
      <c r="R916" s="136"/>
      <c r="S916" s="136"/>
      <c r="T916" s="136"/>
      <c r="U916" s="136"/>
      <c r="V916" s="136"/>
      <c r="W916" s="136"/>
      <c r="X916" s="136"/>
      <c r="Y916" s="136"/>
      <c r="Z916" s="136"/>
    </row>
    <row r="917" ht="15.75" customHeight="1">
      <c r="A917" s="136"/>
      <c r="B917" s="136"/>
      <c r="C917" s="136"/>
      <c r="D917" s="136"/>
      <c r="E917" s="136"/>
      <c r="F917" s="136"/>
      <c r="G917" s="136"/>
      <c r="H917" s="136"/>
      <c r="I917" s="136"/>
      <c r="J917" s="136"/>
      <c r="K917" s="136"/>
      <c r="L917" s="136"/>
      <c r="M917" s="136"/>
      <c r="N917" s="136"/>
      <c r="O917" s="136"/>
      <c r="P917" s="136"/>
      <c r="Q917" s="136"/>
      <c r="R917" s="136"/>
      <c r="S917" s="136"/>
      <c r="T917" s="136"/>
      <c r="U917" s="136"/>
      <c r="V917" s="136"/>
      <c r="W917" s="136"/>
      <c r="X917" s="136"/>
      <c r="Y917" s="136"/>
      <c r="Z917" s="136"/>
    </row>
    <row r="918" ht="15.75" customHeight="1">
      <c r="A918" s="136"/>
      <c r="B918" s="136"/>
      <c r="C918" s="136"/>
      <c r="D918" s="136"/>
      <c r="E918" s="136"/>
      <c r="F918" s="136"/>
      <c r="G918" s="136"/>
      <c r="H918" s="136"/>
      <c r="I918" s="136"/>
      <c r="J918" s="136"/>
      <c r="K918" s="136"/>
      <c r="L918" s="136"/>
      <c r="M918" s="136"/>
      <c r="N918" s="136"/>
      <c r="O918" s="136"/>
      <c r="P918" s="136"/>
      <c r="Q918" s="136"/>
      <c r="R918" s="136"/>
      <c r="S918" s="136"/>
      <c r="T918" s="136"/>
      <c r="U918" s="136"/>
      <c r="V918" s="136"/>
      <c r="W918" s="136"/>
      <c r="X918" s="136"/>
      <c r="Y918" s="136"/>
      <c r="Z918" s="136"/>
    </row>
    <row r="919" ht="15.75" customHeight="1">
      <c r="A919" s="136"/>
      <c r="B919" s="136"/>
      <c r="C919" s="136"/>
      <c r="D919" s="136"/>
      <c r="E919" s="136"/>
      <c r="F919" s="136"/>
      <c r="G919" s="136"/>
      <c r="H919" s="136"/>
      <c r="I919" s="136"/>
      <c r="J919" s="136"/>
      <c r="K919" s="136"/>
      <c r="L919" s="136"/>
      <c r="M919" s="136"/>
      <c r="N919" s="136"/>
      <c r="O919" s="136"/>
      <c r="P919" s="136"/>
      <c r="Q919" s="136"/>
      <c r="R919" s="136"/>
      <c r="S919" s="136"/>
      <c r="T919" s="136"/>
      <c r="U919" s="136"/>
      <c r="V919" s="136"/>
      <c r="W919" s="136"/>
      <c r="X919" s="136"/>
      <c r="Y919" s="136"/>
      <c r="Z919" s="136"/>
    </row>
    <row r="920" ht="15.75" customHeight="1">
      <c r="A920" s="136"/>
      <c r="B920" s="136"/>
      <c r="C920" s="136"/>
      <c r="D920" s="136"/>
      <c r="E920" s="136"/>
      <c r="F920" s="136"/>
      <c r="G920" s="136"/>
      <c r="H920" s="136"/>
      <c r="I920" s="136"/>
      <c r="J920" s="136"/>
      <c r="K920" s="136"/>
      <c r="L920" s="136"/>
      <c r="M920" s="136"/>
      <c r="N920" s="136"/>
      <c r="O920" s="136"/>
      <c r="P920" s="136"/>
      <c r="Q920" s="136"/>
      <c r="R920" s="136"/>
      <c r="S920" s="136"/>
      <c r="T920" s="136"/>
      <c r="U920" s="136"/>
      <c r="V920" s="136"/>
      <c r="W920" s="136"/>
      <c r="X920" s="136"/>
      <c r="Y920" s="136"/>
      <c r="Z920" s="136"/>
    </row>
    <row r="921" ht="15.75" customHeight="1">
      <c r="A921" s="136"/>
      <c r="B921" s="136"/>
      <c r="C921" s="136"/>
      <c r="D921" s="136"/>
      <c r="E921" s="136"/>
      <c r="F921" s="136"/>
      <c r="G921" s="136"/>
      <c r="H921" s="136"/>
      <c r="I921" s="136"/>
      <c r="J921" s="136"/>
      <c r="K921" s="136"/>
      <c r="L921" s="136"/>
      <c r="M921" s="136"/>
      <c r="N921" s="136"/>
      <c r="O921" s="136"/>
      <c r="P921" s="136"/>
      <c r="Q921" s="136"/>
      <c r="R921" s="136"/>
      <c r="S921" s="136"/>
      <c r="T921" s="136"/>
      <c r="U921" s="136"/>
      <c r="V921" s="136"/>
      <c r="W921" s="136"/>
      <c r="X921" s="136"/>
      <c r="Y921" s="136"/>
      <c r="Z921" s="136"/>
    </row>
    <row r="922" ht="15.75" customHeight="1">
      <c r="A922" s="136"/>
      <c r="B922" s="136"/>
      <c r="C922" s="136"/>
      <c r="D922" s="136"/>
      <c r="E922" s="136"/>
      <c r="F922" s="136"/>
      <c r="G922" s="136"/>
      <c r="H922" s="136"/>
      <c r="I922" s="136"/>
      <c r="J922" s="136"/>
      <c r="K922" s="136"/>
      <c r="L922" s="136"/>
      <c r="M922" s="136"/>
      <c r="N922" s="136"/>
      <c r="O922" s="136"/>
      <c r="P922" s="136"/>
      <c r="Q922" s="136"/>
      <c r="R922" s="136"/>
      <c r="S922" s="136"/>
      <c r="T922" s="136"/>
      <c r="U922" s="136"/>
      <c r="V922" s="136"/>
      <c r="W922" s="136"/>
      <c r="X922" s="136"/>
      <c r="Y922" s="136"/>
      <c r="Z922" s="136"/>
    </row>
    <row r="923" ht="15.75" customHeight="1">
      <c r="A923" s="136"/>
      <c r="B923" s="136"/>
      <c r="C923" s="136"/>
      <c r="D923" s="136"/>
      <c r="E923" s="136"/>
      <c r="F923" s="136"/>
      <c r="G923" s="136"/>
      <c r="H923" s="136"/>
      <c r="I923" s="136"/>
      <c r="J923" s="136"/>
      <c r="K923" s="136"/>
      <c r="L923" s="136"/>
      <c r="M923" s="136"/>
      <c r="N923" s="136"/>
      <c r="O923" s="136"/>
      <c r="P923" s="136"/>
      <c r="Q923" s="136"/>
      <c r="R923" s="136"/>
      <c r="S923" s="136"/>
      <c r="T923" s="136"/>
      <c r="U923" s="136"/>
      <c r="V923" s="136"/>
      <c r="W923" s="136"/>
      <c r="X923" s="136"/>
      <c r="Y923" s="136"/>
      <c r="Z923" s="136"/>
    </row>
    <row r="924" ht="15.75" customHeight="1">
      <c r="A924" s="136"/>
      <c r="B924" s="136"/>
      <c r="C924" s="136"/>
      <c r="D924" s="136"/>
      <c r="E924" s="136"/>
      <c r="F924" s="136"/>
      <c r="G924" s="136"/>
      <c r="H924" s="136"/>
      <c r="I924" s="136"/>
      <c r="J924" s="136"/>
      <c r="K924" s="136"/>
      <c r="L924" s="136"/>
      <c r="M924" s="136"/>
      <c r="N924" s="136"/>
      <c r="O924" s="136"/>
      <c r="P924" s="136"/>
      <c r="Q924" s="136"/>
      <c r="R924" s="136"/>
      <c r="S924" s="136"/>
      <c r="T924" s="136"/>
      <c r="U924" s="136"/>
      <c r="V924" s="136"/>
      <c r="W924" s="136"/>
      <c r="X924" s="136"/>
      <c r="Y924" s="136"/>
      <c r="Z924" s="136"/>
    </row>
    <row r="925" ht="15.75" customHeight="1">
      <c r="A925" s="136"/>
      <c r="B925" s="136"/>
      <c r="C925" s="136"/>
      <c r="D925" s="136"/>
      <c r="E925" s="136"/>
      <c r="F925" s="136"/>
      <c r="G925" s="136"/>
      <c r="H925" s="136"/>
      <c r="I925" s="136"/>
      <c r="J925" s="136"/>
      <c r="K925" s="136"/>
      <c r="L925" s="136"/>
      <c r="M925" s="136"/>
      <c r="N925" s="136"/>
      <c r="O925" s="136"/>
      <c r="P925" s="136"/>
      <c r="Q925" s="136"/>
      <c r="R925" s="136"/>
      <c r="S925" s="136"/>
      <c r="T925" s="136"/>
      <c r="U925" s="136"/>
      <c r="V925" s="136"/>
      <c r="W925" s="136"/>
      <c r="X925" s="136"/>
      <c r="Y925" s="136"/>
      <c r="Z925" s="136"/>
    </row>
    <row r="926" ht="15.75" customHeight="1">
      <c r="A926" s="136"/>
      <c r="B926" s="136"/>
      <c r="C926" s="136"/>
      <c r="D926" s="136"/>
      <c r="E926" s="136"/>
      <c r="F926" s="136"/>
      <c r="G926" s="136"/>
      <c r="H926" s="136"/>
      <c r="I926" s="136"/>
      <c r="J926" s="136"/>
      <c r="K926" s="136"/>
      <c r="L926" s="136"/>
      <c r="M926" s="136"/>
      <c r="N926" s="136"/>
      <c r="O926" s="136"/>
      <c r="P926" s="136"/>
      <c r="Q926" s="136"/>
      <c r="R926" s="136"/>
      <c r="S926" s="136"/>
      <c r="T926" s="136"/>
      <c r="U926" s="136"/>
      <c r="V926" s="136"/>
      <c r="W926" s="136"/>
      <c r="X926" s="136"/>
      <c r="Y926" s="136"/>
      <c r="Z926" s="136"/>
    </row>
    <row r="927" ht="15.75" customHeight="1">
      <c r="A927" s="136"/>
      <c r="B927" s="136"/>
      <c r="C927" s="136"/>
      <c r="D927" s="136"/>
      <c r="E927" s="136"/>
      <c r="F927" s="136"/>
      <c r="G927" s="136"/>
      <c r="H927" s="136"/>
      <c r="I927" s="136"/>
      <c r="J927" s="136"/>
      <c r="K927" s="136"/>
      <c r="L927" s="136"/>
      <c r="M927" s="136"/>
      <c r="N927" s="136"/>
      <c r="O927" s="136"/>
      <c r="P927" s="136"/>
      <c r="Q927" s="136"/>
      <c r="R927" s="136"/>
      <c r="S927" s="136"/>
      <c r="T927" s="136"/>
      <c r="U927" s="136"/>
      <c r="V927" s="136"/>
      <c r="W927" s="136"/>
      <c r="X927" s="136"/>
      <c r="Y927" s="136"/>
      <c r="Z927" s="136"/>
    </row>
    <row r="928" ht="15.75" customHeight="1">
      <c r="A928" s="136"/>
      <c r="B928" s="136"/>
      <c r="C928" s="136"/>
      <c r="D928" s="136"/>
      <c r="E928" s="136"/>
      <c r="F928" s="136"/>
      <c r="G928" s="136"/>
      <c r="H928" s="136"/>
      <c r="I928" s="136"/>
      <c r="J928" s="136"/>
      <c r="K928" s="136"/>
      <c r="L928" s="136"/>
      <c r="M928" s="136"/>
      <c r="N928" s="136"/>
      <c r="O928" s="136"/>
      <c r="P928" s="136"/>
      <c r="Q928" s="136"/>
      <c r="R928" s="136"/>
      <c r="S928" s="136"/>
      <c r="T928" s="136"/>
      <c r="U928" s="136"/>
      <c r="V928" s="136"/>
      <c r="W928" s="136"/>
      <c r="X928" s="136"/>
      <c r="Y928" s="136"/>
      <c r="Z928" s="136"/>
    </row>
    <row r="929" ht="15.75" customHeight="1">
      <c r="A929" s="136"/>
      <c r="B929" s="136"/>
      <c r="C929" s="136"/>
      <c r="D929" s="136"/>
      <c r="E929" s="136"/>
      <c r="F929" s="136"/>
      <c r="G929" s="136"/>
      <c r="H929" s="136"/>
      <c r="I929" s="136"/>
      <c r="J929" s="136"/>
      <c r="K929" s="136"/>
      <c r="L929" s="136"/>
      <c r="M929" s="136"/>
      <c r="N929" s="136"/>
      <c r="O929" s="136"/>
      <c r="P929" s="136"/>
      <c r="Q929" s="136"/>
      <c r="R929" s="136"/>
      <c r="S929" s="136"/>
      <c r="T929" s="136"/>
      <c r="U929" s="136"/>
      <c r="V929" s="136"/>
      <c r="W929" s="136"/>
      <c r="X929" s="136"/>
      <c r="Y929" s="136"/>
      <c r="Z929" s="136"/>
    </row>
    <row r="930" ht="15.75" customHeight="1">
      <c r="A930" s="136"/>
      <c r="B930" s="136"/>
      <c r="C930" s="136"/>
      <c r="D930" s="136"/>
      <c r="E930" s="136"/>
      <c r="F930" s="136"/>
      <c r="G930" s="136"/>
      <c r="H930" s="136"/>
      <c r="I930" s="136"/>
      <c r="J930" s="136"/>
      <c r="K930" s="136"/>
      <c r="L930" s="136"/>
      <c r="M930" s="136"/>
      <c r="N930" s="136"/>
      <c r="O930" s="136"/>
      <c r="P930" s="136"/>
      <c r="Q930" s="136"/>
      <c r="R930" s="136"/>
      <c r="S930" s="136"/>
      <c r="T930" s="136"/>
      <c r="U930" s="136"/>
      <c r="V930" s="136"/>
      <c r="W930" s="136"/>
      <c r="X930" s="136"/>
      <c r="Y930" s="136"/>
      <c r="Z930" s="136"/>
    </row>
    <row r="931" ht="15.75" customHeight="1">
      <c r="A931" s="136"/>
      <c r="B931" s="136"/>
      <c r="C931" s="136"/>
      <c r="D931" s="136"/>
      <c r="E931" s="136"/>
      <c r="F931" s="136"/>
      <c r="G931" s="136"/>
      <c r="H931" s="136"/>
      <c r="I931" s="136"/>
      <c r="J931" s="136"/>
      <c r="K931" s="136"/>
      <c r="L931" s="136"/>
      <c r="M931" s="136"/>
      <c r="N931" s="136"/>
      <c r="O931" s="136"/>
      <c r="P931" s="136"/>
      <c r="Q931" s="136"/>
      <c r="R931" s="136"/>
      <c r="S931" s="136"/>
      <c r="T931" s="136"/>
      <c r="U931" s="136"/>
      <c r="V931" s="136"/>
      <c r="W931" s="136"/>
      <c r="X931" s="136"/>
      <c r="Y931" s="136"/>
      <c r="Z931" s="136"/>
    </row>
    <row r="932" ht="15.75" customHeight="1">
      <c r="A932" s="136"/>
      <c r="B932" s="136"/>
      <c r="C932" s="136"/>
      <c r="D932" s="136"/>
      <c r="E932" s="136"/>
      <c r="F932" s="136"/>
      <c r="G932" s="136"/>
      <c r="H932" s="136"/>
      <c r="I932" s="136"/>
      <c r="J932" s="136"/>
      <c r="K932" s="136"/>
      <c r="L932" s="136"/>
      <c r="M932" s="136"/>
      <c r="N932" s="136"/>
      <c r="O932" s="136"/>
      <c r="P932" s="136"/>
      <c r="Q932" s="136"/>
      <c r="R932" s="136"/>
      <c r="S932" s="136"/>
      <c r="T932" s="136"/>
      <c r="U932" s="136"/>
      <c r="V932" s="136"/>
      <c r="W932" s="136"/>
      <c r="X932" s="136"/>
      <c r="Y932" s="136"/>
      <c r="Z932" s="136"/>
    </row>
    <row r="933" ht="15.75" customHeight="1">
      <c r="A933" s="136"/>
      <c r="B933" s="136"/>
      <c r="C933" s="136"/>
      <c r="D933" s="136"/>
      <c r="E933" s="136"/>
      <c r="F933" s="136"/>
      <c r="G933" s="136"/>
      <c r="H933" s="136"/>
      <c r="I933" s="136"/>
      <c r="J933" s="136"/>
      <c r="K933" s="136"/>
      <c r="L933" s="136"/>
      <c r="M933" s="136"/>
      <c r="N933" s="136"/>
      <c r="O933" s="136"/>
      <c r="P933" s="136"/>
      <c r="Q933" s="136"/>
      <c r="R933" s="136"/>
      <c r="S933" s="136"/>
      <c r="T933" s="136"/>
      <c r="U933" s="136"/>
      <c r="V933" s="136"/>
      <c r="W933" s="136"/>
      <c r="X933" s="136"/>
      <c r="Y933" s="136"/>
      <c r="Z933" s="136"/>
    </row>
    <row r="934" ht="15.75" customHeight="1">
      <c r="A934" s="136"/>
      <c r="B934" s="136"/>
      <c r="C934" s="136"/>
      <c r="D934" s="136"/>
      <c r="E934" s="136"/>
      <c r="F934" s="136"/>
      <c r="G934" s="136"/>
      <c r="H934" s="136"/>
      <c r="I934" s="136"/>
      <c r="J934" s="136"/>
      <c r="K934" s="136"/>
      <c r="L934" s="136"/>
      <c r="M934" s="136"/>
      <c r="N934" s="136"/>
      <c r="O934" s="136"/>
      <c r="P934" s="136"/>
      <c r="Q934" s="136"/>
      <c r="R934" s="136"/>
      <c r="S934" s="136"/>
      <c r="T934" s="136"/>
      <c r="U934" s="136"/>
      <c r="V934" s="136"/>
      <c r="W934" s="136"/>
      <c r="X934" s="136"/>
      <c r="Y934" s="136"/>
      <c r="Z934" s="136"/>
    </row>
    <row r="935" ht="15.75" customHeight="1">
      <c r="A935" s="136"/>
      <c r="B935" s="136"/>
      <c r="C935" s="136"/>
      <c r="D935" s="136"/>
      <c r="E935" s="136"/>
      <c r="F935" s="136"/>
      <c r="G935" s="136"/>
      <c r="H935" s="136"/>
      <c r="I935" s="136"/>
      <c r="J935" s="136"/>
      <c r="K935" s="136"/>
      <c r="L935" s="136"/>
      <c r="M935" s="136"/>
      <c r="N935" s="136"/>
      <c r="O935" s="136"/>
      <c r="P935" s="136"/>
      <c r="Q935" s="136"/>
      <c r="R935" s="136"/>
      <c r="S935" s="136"/>
      <c r="T935" s="136"/>
      <c r="U935" s="136"/>
      <c r="V935" s="136"/>
      <c r="W935" s="136"/>
      <c r="X935" s="136"/>
      <c r="Y935" s="136"/>
      <c r="Z935" s="136"/>
    </row>
    <row r="936" ht="15.75" customHeight="1">
      <c r="A936" s="136"/>
      <c r="B936" s="136"/>
      <c r="C936" s="136"/>
      <c r="D936" s="136"/>
      <c r="E936" s="136"/>
      <c r="F936" s="136"/>
      <c r="G936" s="136"/>
      <c r="H936" s="136"/>
      <c r="I936" s="136"/>
      <c r="J936" s="136"/>
      <c r="K936" s="136"/>
      <c r="L936" s="136"/>
      <c r="M936" s="136"/>
      <c r="N936" s="136"/>
      <c r="O936" s="136"/>
      <c r="P936" s="136"/>
      <c r="Q936" s="136"/>
      <c r="R936" s="136"/>
      <c r="S936" s="136"/>
      <c r="T936" s="136"/>
      <c r="U936" s="136"/>
      <c r="V936" s="136"/>
      <c r="W936" s="136"/>
      <c r="X936" s="136"/>
      <c r="Y936" s="136"/>
      <c r="Z936" s="136"/>
    </row>
    <row r="937" ht="15.75" customHeight="1">
      <c r="A937" s="136"/>
      <c r="B937" s="136"/>
      <c r="C937" s="136"/>
      <c r="D937" s="136"/>
      <c r="E937" s="136"/>
      <c r="F937" s="136"/>
      <c r="G937" s="136"/>
      <c r="H937" s="136"/>
      <c r="I937" s="136"/>
      <c r="J937" s="136"/>
      <c r="K937" s="136"/>
      <c r="L937" s="136"/>
      <c r="M937" s="136"/>
      <c r="N937" s="136"/>
      <c r="O937" s="136"/>
      <c r="P937" s="136"/>
      <c r="Q937" s="136"/>
      <c r="R937" s="136"/>
      <c r="S937" s="136"/>
      <c r="T937" s="136"/>
      <c r="U937" s="136"/>
      <c r="V937" s="136"/>
      <c r="W937" s="136"/>
      <c r="X937" s="136"/>
      <c r="Y937" s="136"/>
      <c r="Z937" s="136"/>
    </row>
    <row r="938" ht="15.75" customHeight="1">
      <c r="A938" s="136"/>
      <c r="B938" s="136"/>
      <c r="C938" s="136"/>
      <c r="D938" s="136"/>
      <c r="E938" s="136"/>
      <c r="F938" s="136"/>
      <c r="G938" s="136"/>
      <c r="H938" s="136"/>
      <c r="I938" s="136"/>
      <c r="J938" s="136"/>
      <c r="K938" s="136"/>
      <c r="L938" s="136"/>
      <c r="M938" s="136"/>
      <c r="N938" s="136"/>
      <c r="O938" s="136"/>
      <c r="P938" s="136"/>
      <c r="Q938" s="136"/>
      <c r="R938" s="136"/>
      <c r="S938" s="136"/>
      <c r="T938" s="136"/>
      <c r="U938" s="136"/>
      <c r="V938" s="136"/>
      <c r="W938" s="136"/>
      <c r="X938" s="136"/>
      <c r="Y938" s="136"/>
      <c r="Z938" s="136"/>
    </row>
    <row r="939" ht="15.75" customHeight="1">
      <c r="A939" s="136"/>
      <c r="B939" s="136"/>
      <c r="C939" s="136"/>
      <c r="D939" s="136"/>
      <c r="E939" s="136"/>
      <c r="F939" s="136"/>
      <c r="G939" s="136"/>
      <c r="H939" s="136"/>
      <c r="I939" s="136"/>
      <c r="J939" s="136"/>
      <c r="K939" s="136"/>
      <c r="L939" s="136"/>
      <c r="M939" s="136"/>
      <c r="N939" s="136"/>
      <c r="O939" s="136"/>
      <c r="P939" s="136"/>
      <c r="Q939" s="136"/>
      <c r="R939" s="136"/>
      <c r="S939" s="136"/>
      <c r="T939" s="136"/>
      <c r="U939" s="136"/>
      <c r="V939" s="136"/>
      <c r="W939" s="136"/>
      <c r="X939" s="136"/>
      <c r="Y939" s="136"/>
      <c r="Z939" s="136"/>
    </row>
    <row r="940" ht="15.75" customHeight="1">
      <c r="A940" s="136"/>
      <c r="B940" s="136"/>
      <c r="C940" s="136"/>
      <c r="D940" s="136"/>
      <c r="E940" s="136"/>
      <c r="F940" s="136"/>
      <c r="G940" s="136"/>
      <c r="H940" s="136"/>
      <c r="I940" s="136"/>
      <c r="J940" s="136"/>
      <c r="K940" s="136"/>
      <c r="L940" s="136"/>
      <c r="M940" s="136"/>
      <c r="N940" s="136"/>
      <c r="O940" s="136"/>
      <c r="P940" s="136"/>
      <c r="Q940" s="136"/>
      <c r="R940" s="136"/>
      <c r="S940" s="136"/>
      <c r="T940" s="136"/>
      <c r="U940" s="136"/>
      <c r="V940" s="136"/>
      <c r="W940" s="136"/>
      <c r="X940" s="136"/>
      <c r="Y940" s="136"/>
      <c r="Z940" s="136"/>
    </row>
    <row r="941" ht="15.75" customHeight="1">
      <c r="A941" s="136"/>
      <c r="B941" s="136"/>
      <c r="C941" s="136"/>
      <c r="D941" s="136"/>
      <c r="E941" s="136"/>
      <c r="F941" s="136"/>
      <c r="G941" s="136"/>
      <c r="H941" s="136"/>
      <c r="I941" s="136"/>
      <c r="J941" s="136"/>
      <c r="K941" s="136"/>
      <c r="L941" s="136"/>
      <c r="M941" s="136"/>
      <c r="N941" s="136"/>
      <c r="O941" s="136"/>
      <c r="P941" s="136"/>
      <c r="Q941" s="136"/>
      <c r="R941" s="136"/>
      <c r="S941" s="136"/>
      <c r="T941" s="136"/>
      <c r="U941" s="136"/>
      <c r="V941" s="136"/>
      <c r="W941" s="136"/>
      <c r="X941" s="136"/>
      <c r="Y941" s="136"/>
      <c r="Z941" s="136"/>
    </row>
    <row r="942" ht="15.75" customHeight="1">
      <c r="A942" s="136"/>
      <c r="B942" s="136"/>
      <c r="C942" s="136"/>
      <c r="D942" s="136"/>
      <c r="E942" s="136"/>
      <c r="F942" s="136"/>
      <c r="G942" s="136"/>
      <c r="H942" s="136"/>
      <c r="I942" s="136"/>
      <c r="J942" s="136"/>
      <c r="K942" s="136"/>
      <c r="L942" s="136"/>
      <c r="M942" s="136"/>
      <c r="N942" s="136"/>
      <c r="O942" s="136"/>
      <c r="P942" s="136"/>
      <c r="Q942" s="136"/>
      <c r="R942" s="136"/>
      <c r="S942" s="136"/>
      <c r="T942" s="136"/>
      <c r="U942" s="136"/>
      <c r="V942" s="136"/>
      <c r="W942" s="136"/>
      <c r="X942" s="136"/>
      <c r="Y942" s="136"/>
      <c r="Z942" s="136"/>
    </row>
    <row r="943" ht="15.75" customHeight="1">
      <c r="A943" s="136"/>
      <c r="B943" s="136"/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  <c r="M943" s="136"/>
      <c r="N943" s="136"/>
      <c r="O943" s="136"/>
      <c r="P943" s="136"/>
      <c r="Q943" s="136"/>
      <c r="R943" s="136"/>
      <c r="S943" s="136"/>
      <c r="T943" s="136"/>
      <c r="U943" s="136"/>
      <c r="V943" s="136"/>
      <c r="W943" s="136"/>
      <c r="X943" s="136"/>
      <c r="Y943" s="136"/>
      <c r="Z943" s="136"/>
    </row>
    <row r="944" ht="15.75" customHeight="1">
      <c r="A944" s="136"/>
      <c r="B944" s="136"/>
      <c r="C944" s="136"/>
      <c r="D944" s="136"/>
      <c r="E944" s="136"/>
      <c r="F944" s="136"/>
      <c r="G944" s="136"/>
      <c r="H944" s="136"/>
      <c r="I944" s="136"/>
      <c r="J944" s="136"/>
      <c r="K944" s="136"/>
      <c r="L944" s="136"/>
      <c r="M944" s="136"/>
      <c r="N944" s="136"/>
      <c r="O944" s="136"/>
      <c r="P944" s="136"/>
      <c r="Q944" s="136"/>
      <c r="R944" s="136"/>
      <c r="S944" s="136"/>
      <c r="T944" s="136"/>
      <c r="U944" s="136"/>
      <c r="V944" s="136"/>
      <c r="W944" s="136"/>
      <c r="X944" s="136"/>
      <c r="Y944" s="136"/>
      <c r="Z944" s="136"/>
    </row>
    <row r="945" ht="15.75" customHeight="1">
      <c r="A945" s="136"/>
      <c r="B945" s="136"/>
      <c r="C945" s="136"/>
      <c r="D945" s="136"/>
      <c r="E945" s="136"/>
      <c r="F945" s="136"/>
      <c r="G945" s="136"/>
      <c r="H945" s="136"/>
      <c r="I945" s="136"/>
      <c r="J945" s="136"/>
      <c r="K945" s="136"/>
      <c r="L945" s="136"/>
      <c r="M945" s="136"/>
      <c r="N945" s="136"/>
      <c r="O945" s="136"/>
      <c r="P945" s="136"/>
      <c r="Q945" s="136"/>
      <c r="R945" s="136"/>
      <c r="S945" s="136"/>
      <c r="T945" s="136"/>
      <c r="U945" s="136"/>
      <c r="V945" s="136"/>
      <c r="W945" s="136"/>
      <c r="X945" s="136"/>
      <c r="Y945" s="136"/>
      <c r="Z945" s="136"/>
    </row>
    <row r="946" ht="15.75" customHeight="1">
      <c r="A946" s="136"/>
      <c r="B946" s="136"/>
      <c r="C946" s="136"/>
      <c r="D946" s="136"/>
      <c r="E946" s="136"/>
      <c r="F946" s="136"/>
      <c r="G946" s="136"/>
      <c r="H946" s="136"/>
      <c r="I946" s="136"/>
      <c r="J946" s="136"/>
      <c r="K946" s="136"/>
      <c r="L946" s="136"/>
      <c r="M946" s="136"/>
      <c r="N946" s="136"/>
      <c r="O946" s="136"/>
      <c r="P946" s="136"/>
      <c r="Q946" s="136"/>
      <c r="R946" s="136"/>
      <c r="S946" s="136"/>
      <c r="T946" s="136"/>
      <c r="U946" s="136"/>
      <c r="V946" s="136"/>
      <c r="W946" s="136"/>
      <c r="X946" s="136"/>
      <c r="Y946" s="136"/>
      <c r="Z946" s="136"/>
    </row>
    <row r="947" ht="15.75" customHeight="1">
      <c r="A947" s="136"/>
      <c r="B947" s="136"/>
      <c r="C947" s="136"/>
      <c r="D947" s="136"/>
      <c r="E947" s="136"/>
      <c r="F947" s="136"/>
      <c r="G947" s="136"/>
      <c r="H947" s="136"/>
      <c r="I947" s="136"/>
      <c r="J947" s="136"/>
      <c r="K947" s="136"/>
      <c r="L947" s="136"/>
      <c r="M947" s="136"/>
      <c r="N947" s="136"/>
      <c r="O947" s="136"/>
      <c r="P947" s="136"/>
      <c r="Q947" s="136"/>
      <c r="R947" s="136"/>
      <c r="S947" s="136"/>
      <c r="T947" s="136"/>
      <c r="U947" s="136"/>
      <c r="V947" s="136"/>
      <c r="W947" s="136"/>
      <c r="X947" s="136"/>
      <c r="Y947" s="136"/>
      <c r="Z947" s="136"/>
    </row>
    <row r="948" ht="15.75" customHeight="1">
      <c r="A948" s="136"/>
      <c r="B948" s="136"/>
      <c r="C948" s="136"/>
      <c r="D948" s="136"/>
      <c r="E948" s="136"/>
      <c r="F948" s="136"/>
      <c r="G948" s="136"/>
      <c r="H948" s="136"/>
      <c r="I948" s="136"/>
      <c r="J948" s="136"/>
      <c r="K948" s="136"/>
      <c r="L948" s="136"/>
      <c r="M948" s="136"/>
      <c r="N948" s="136"/>
      <c r="O948" s="136"/>
      <c r="P948" s="136"/>
      <c r="Q948" s="136"/>
      <c r="R948" s="136"/>
      <c r="S948" s="136"/>
      <c r="T948" s="136"/>
      <c r="U948" s="136"/>
      <c r="V948" s="136"/>
      <c r="W948" s="136"/>
      <c r="X948" s="136"/>
      <c r="Y948" s="136"/>
      <c r="Z948" s="136"/>
    </row>
    <row r="949" ht="15.75" customHeight="1">
      <c r="A949" s="136"/>
      <c r="B949" s="136"/>
      <c r="C949" s="136"/>
      <c r="D949" s="136"/>
      <c r="E949" s="136"/>
      <c r="F949" s="136"/>
      <c r="G949" s="136"/>
      <c r="H949" s="136"/>
      <c r="I949" s="136"/>
      <c r="J949" s="136"/>
      <c r="K949" s="136"/>
      <c r="L949" s="136"/>
      <c r="M949" s="136"/>
      <c r="N949" s="136"/>
      <c r="O949" s="136"/>
      <c r="P949" s="136"/>
      <c r="Q949" s="136"/>
      <c r="R949" s="136"/>
      <c r="S949" s="136"/>
      <c r="T949" s="136"/>
      <c r="U949" s="136"/>
      <c r="V949" s="136"/>
      <c r="W949" s="136"/>
      <c r="X949" s="136"/>
      <c r="Y949" s="136"/>
      <c r="Z949" s="136"/>
    </row>
    <row r="950" ht="15.75" customHeight="1">
      <c r="A950" s="136"/>
      <c r="B950" s="136"/>
      <c r="C950" s="136"/>
      <c r="D950" s="136"/>
      <c r="E950" s="136"/>
      <c r="F950" s="136"/>
      <c r="G950" s="136"/>
      <c r="H950" s="136"/>
      <c r="I950" s="136"/>
      <c r="J950" s="136"/>
      <c r="K950" s="136"/>
      <c r="L950" s="136"/>
      <c r="M950" s="136"/>
      <c r="N950" s="136"/>
      <c r="O950" s="136"/>
      <c r="P950" s="136"/>
      <c r="Q950" s="136"/>
      <c r="R950" s="136"/>
      <c r="S950" s="136"/>
      <c r="T950" s="136"/>
      <c r="U950" s="136"/>
      <c r="V950" s="136"/>
      <c r="W950" s="136"/>
      <c r="X950" s="136"/>
      <c r="Y950" s="136"/>
      <c r="Z950" s="136"/>
    </row>
    <row r="951" ht="15.75" customHeight="1">
      <c r="A951" s="136"/>
      <c r="B951" s="136"/>
      <c r="C951" s="136"/>
      <c r="D951" s="136"/>
      <c r="E951" s="136"/>
      <c r="F951" s="136"/>
      <c r="G951" s="136"/>
      <c r="H951" s="136"/>
      <c r="I951" s="136"/>
      <c r="J951" s="136"/>
      <c r="K951" s="136"/>
      <c r="L951" s="136"/>
      <c r="M951" s="136"/>
      <c r="N951" s="136"/>
      <c r="O951" s="136"/>
      <c r="P951" s="136"/>
      <c r="Q951" s="136"/>
      <c r="R951" s="136"/>
      <c r="S951" s="136"/>
      <c r="T951" s="136"/>
      <c r="U951" s="136"/>
      <c r="V951" s="136"/>
      <c r="W951" s="136"/>
      <c r="X951" s="136"/>
      <c r="Y951" s="136"/>
      <c r="Z951" s="136"/>
    </row>
    <row r="952" ht="15.75" customHeight="1">
      <c r="A952" s="136"/>
      <c r="B952" s="136"/>
      <c r="C952" s="136"/>
      <c r="D952" s="136"/>
      <c r="E952" s="136"/>
      <c r="F952" s="136"/>
      <c r="G952" s="136"/>
      <c r="H952" s="136"/>
      <c r="I952" s="136"/>
      <c r="J952" s="136"/>
      <c r="K952" s="136"/>
      <c r="L952" s="136"/>
      <c r="M952" s="136"/>
      <c r="N952" s="136"/>
      <c r="O952" s="136"/>
      <c r="P952" s="136"/>
      <c r="Q952" s="136"/>
      <c r="R952" s="136"/>
      <c r="S952" s="136"/>
      <c r="T952" s="136"/>
      <c r="U952" s="136"/>
      <c r="V952" s="136"/>
      <c r="W952" s="136"/>
      <c r="X952" s="136"/>
      <c r="Y952" s="136"/>
      <c r="Z952" s="136"/>
    </row>
    <row r="953" ht="15.75" customHeight="1">
      <c r="A953" s="136"/>
      <c r="B953" s="136"/>
      <c r="C953" s="136"/>
      <c r="D953" s="136"/>
      <c r="E953" s="136"/>
      <c r="F953" s="136"/>
      <c r="G953" s="136"/>
      <c r="H953" s="136"/>
      <c r="I953" s="136"/>
      <c r="J953" s="136"/>
      <c r="K953" s="136"/>
      <c r="L953" s="136"/>
      <c r="M953" s="136"/>
      <c r="N953" s="136"/>
      <c r="O953" s="136"/>
      <c r="P953" s="136"/>
      <c r="Q953" s="136"/>
      <c r="R953" s="136"/>
      <c r="S953" s="136"/>
      <c r="T953" s="136"/>
      <c r="U953" s="136"/>
      <c r="V953" s="136"/>
      <c r="W953" s="136"/>
      <c r="X953" s="136"/>
      <c r="Y953" s="136"/>
      <c r="Z953" s="136"/>
    </row>
    <row r="954" ht="15.75" customHeight="1">
      <c r="A954" s="136"/>
      <c r="B954" s="136"/>
      <c r="C954" s="136"/>
      <c r="D954" s="136"/>
      <c r="E954" s="136"/>
      <c r="F954" s="136"/>
      <c r="G954" s="136"/>
      <c r="H954" s="136"/>
      <c r="I954" s="136"/>
      <c r="J954" s="136"/>
      <c r="K954" s="136"/>
      <c r="L954" s="136"/>
      <c r="M954" s="136"/>
      <c r="N954" s="136"/>
      <c r="O954" s="136"/>
      <c r="P954" s="136"/>
      <c r="Q954" s="136"/>
      <c r="R954" s="136"/>
      <c r="S954" s="136"/>
      <c r="T954" s="136"/>
      <c r="U954" s="136"/>
      <c r="V954" s="136"/>
      <c r="W954" s="136"/>
      <c r="X954" s="136"/>
      <c r="Y954" s="136"/>
      <c r="Z954" s="136"/>
    </row>
    <row r="955" ht="15.75" customHeight="1">
      <c r="A955" s="136"/>
      <c r="B955" s="136"/>
      <c r="C955" s="136"/>
      <c r="D955" s="136"/>
      <c r="E955" s="136"/>
      <c r="F955" s="136"/>
      <c r="G955" s="136"/>
      <c r="H955" s="136"/>
      <c r="I955" s="136"/>
      <c r="J955" s="136"/>
      <c r="K955" s="136"/>
      <c r="L955" s="136"/>
      <c r="M955" s="136"/>
      <c r="N955" s="136"/>
      <c r="O955" s="136"/>
      <c r="P955" s="136"/>
      <c r="Q955" s="136"/>
      <c r="R955" s="136"/>
      <c r="S955" s="136"/>
      <c r="T955" s="136"/>
      <c r="U955" s="136"/>
      <c r="V955" s="136"/>
      <c r="W955" s="136"/>
      <c r="X955" s="136"/>
      <c r="Y955" s="136"/>
      <c r="Z955" s="136"/>
    </row>
    <row r="956" ht="15.75" customHeight="1">
      <c r="A956" s="136"/>
      <c r="B956" s="136"/>
      <c r="C956" s="136"/>
      <c r="D956" s="136"/>
      <c r="E956" s="136"/>
      <c r="F956" s="136"/>
      <c r="G956" s="136"/>
      <c r="H956" s="136"/>
      <c r="I956" s="136"/>
      <c r="J956" s="136"/>
      <c r="K956" s="136"/>
      <c r="L956" s="136"/>
      <c r="M956" s="136"/>
      <c r="N956" s="136"/>
      <c r="O956" s="136"/>
      <c r="P956" s="136"/>
      <c r="Q956" s="136"/>
      <c r="R956" s="136"/>
      <c r="S956" s="136"/>
      <c r="T956" s="136"/>
      <c r="U956" s="136"/>
      <c r="V956" s="136"/>
      <c r="W956" s="136"/>
      <c r="X956" s="136"/>
      <c r="Y956" s="136"/>
      <c r="Z956" s="136"/>
    </row>
    <row r="957" ht="15.75" customHeight="1">
      <c r="A957" s="136"/>
      <c r="B957" s="136"/>
      <c r="C957" s="136"/>
      <c r="D957" s="136"/>
      <c r="E957" s="136"/>
      <c r="F957" s="136"/>
      <c r="G957" s="136"/>
      <c r="H957" s="136"/>
      <c r="I957" s="136"/>
      <c r="J957" s="136"/>
      <c r="K957" s="136"/>
      <c r="L957" s="136"/>
      <c r="M957" s="136"/>
      <c r="N957" s="136"/>
      <c r="O957" s="136"/>
      <c r="P957" s="136"/>
      <c r="Q957" s="136"/>
      <c r="R957" s="136"/>
      <c r="S957" s="136"/>
      <c r="T957" s="136"/>
      <c r="U957" s="136"/>
      <c r="V957" s="136"/>
      <c r="W957" s="136"/>
      <c r="X957" s="136"/>
      <c r="Y957" s="136"/>
      <c r="Z957" s="136"/>
    </row>
    <row r="958" ht="15.75" customHeight="1">
      <c r="A958" s="136"/>
      <c r="B958" s="136"/>
      <c r="C958" s="136"/>
      <c r="D958" s="136"/>
      <c r="E958" s="136"/>
      <c r="F958" s="136"/>
      <c r="G958" s="136"/>
      <c r="H958" s="136"/>
      <c r="I958" s="136"/>
      <c r="J958" s="136"/>
      <c r="K958" s="136"/>
      <c r="L958" s="136"/>
      <c r="M958" s="136"/>
      <c r="N958" s="136"/>
      <c r="O958" s="136"/>
      <c r="P958" s="136"/>
      <c r="Q958" s="136"/>
      <c r="R958" s="136"/>
      <c r="S958" s="136"/>
      <c r="T958" s="136"/>
      <c r="U958" s="136"/>
      <c r="V958" s="136"/>
      <c r="W958" s="136"/>
      <c r="X958" s="136"/>
      <c r="Y958" s="136"/>
      <c r="Z958" s="136"/>
    </row>
    <row r="959" ht="15.75" customHeight="1">
      <c r="A959" s="136"/>
      <c r="B959" s="136"/>
      <c r="C959" s="136"/>
      <c r="D959" s="136"/>
      <c r="E959" s="136"/>
      <c r="F959" s="136"/>
      <c r="G959" s="136"/>
      <c r="H959" s="136"/>
      <c r="I959" s="136"/>
      <c r="J959" s="136"/>
      <c r="K959" s="136"/>
      <c r="L959" s="136"/>
      <c r="M959" s="136"/>
      <c r="N959" s="136"/>
      <c r="O959" s="136"/>
      <c r="P959" s="136"/>
      <c r="Q959" s="136"/>
      <c r="R959" s="136"/>
      <c r="S959" s="136"/>
      <c r="T959" s="136"/>
      <c r="U959" s="136"/>
      <c r="V959" s="136"/>
      <c r="W959" s="136"/>
      <c r="X959" s="136"/>
      <c r="Y959" s="136"/>
      <c r="Z959" s="136"/>
    </row>
    <row r="960" ht="15.75" customHeight="1">
      <c r="A960" s="136"/>
      <c r="B960" s="136"/>
      <c r="C960" s="136"/>
      <c r="D960" s="136"/>
      <c r="E960" s="136"/>
      <c r="F960" s="136"/>
      <c r="G960" s="136"/>
      <c r="H960" s="136"/>
      <c r="I960" s="136"/>
      <c r="J960" s="136"/>
      <c r="K960" s="136"/>
      <c r="L960" s="136"/>
      <c r="M960" s="136"/>
      <c r="N960" s="136"/>
      <c r="O960" s="136"/>
      <c r="P960" s="136"/>
      <c r="Q960" s="136"/>
      <c r="R960" s="136"/>
      <c r="S960" s="136"/>
      <c r="T960" s="136"/>
      <c r="U960" s="136"/>
      <c r="V960" s="136"/>
      <c r="W960" s="136"/>
      <c r="X960" s="136"/>
      <c r="Y960" s="136"/>
      <c r="Z960" s="136"/>
    </row>
    <row r="961" ht="15.75" customHeight="1">
      <c r="A961" s="136"/>
      <c r="B961" s="136"/>
      <c r="C961" s="136"/>
      <c r="D961" s="136"/>
      <c r="E961" s="136"/>
      <c r="F961" s="136"/>
      <c r="G961" s="136"/>
      <c r="H961" s="136"/>
      <c r="I961" s="136"/>
      <c r="J961" s="136"/>
      <c r="K961" s="136"/>
      <c r="L961" s="136"/>
      <c r="M961" s="136"/>
      <c r="N961" s="136"/>
      <c r="O961" s="136"/>
      <c r="P961" s="136"/>
      <c r="Q961" s="136"/>
      <c r="R961" s="136"/>
      <c r="S961" s="136"/>
      <c r="T961" s="136"/>
      <c r="U961" s="136"/>
      <c r="V961" s="136"/>
      <c r="W961" s="136"/>
      <c r="X961" s="136"/>
      <c r="Y961" s="136"/>
      <c r="Z961" s="136"/>
    </row>
    <row r="962" ht="15.75" customHeight="1">
      <c r="A962" s="136"/>
      <c r="B962" s="136"/>
      <c r="C962" s="136"/>
      <c r="D962" s="136"/>
      <c r="E962" s="136"/>
      <c r="F962" s="136"/>
      <c r="G962" s="136"/>
      <c r="H962" s="136"/>
      <c r="I962" s="136"/>
      <c r="J962" s="136"/>
      <c r="K962" s="136"/>
      <c r="L962" s="136"/>
      <c r="M962" s="136"/>
      <c r="N962" s="136"/>
      <c r="O962" s="136"/>
      <c r="P962" s="136"/>
      <c r="Q962" s="136"/>
      <c r="R962" s="136"/>
      <c r="S962" s="136"/>
      <c r="T962" s="136"/>
      <c r="U962" s="136"/>
      <c r="V962" s="136"/>
      <c r="W962" s="136"/>
      <c r="X962" s="136"/>
      <c r="Y962" s="136"/>
      <c r="Z962" s="136"/>
    </row>
    <row r="963" ht="15.75" customHeight="1">
      <c r="A963" s="136"/>
      <c r="B963" s="136"/>
      <c r="C963" s="136"/>
      <c r="D963" s="136"/>
      <c r="E963" s="136"/>
      <c r="F963" s="136"/>
      <c r="G963" s="136"/>
      <c r="H963" s="136"/>
      <c r="I963" s="136"/>
      <c r="J963" s="136"/>
      <c r="K963" s="136"/>
      <c r="L963" s="136"/>
      <c r="M963" s="136"/>
      <c r="N963" s="136"/>
      <c r="O963" s="136"/>
      <c r="P963" s="136"/>
      <c r="Q963" s="136"/>
      <c r="R963" s="136"/>
      <c r="S963" s="136"/>
      <c r="T963" s="136"/>
      <c r="U963" s="136"/>
      <c r="V963" s="136"/>
      <c r="W963" s="136"/>
      <c r="X963" s="136"/>
      <c r="Y963" s="136"/>
      <c r="Z963" s="136"/>
    </row>
    <row r="964" ht="15.75" customHeight="1">
      <c r="A964" s="136"/>
      <c r="B964" s="136"/>
      <c r="C964" s="136"/>
      <c r="D964" s="136"/>
      <c r="E964" s="136"/>
      <c r="F964" s="136"/>
      <c r="G964" s="136"/>
      <c r="H964" s="136"/>
      <c r="I964" s="136"/>
      <c r="J964" s="136"/>
      <c r="K964" s="136"/>
      <c r="L964" s="136"/>
      <c r="M964" s="136"/>
      <c r="N964" s="136"/>
      <c r="O964" s="136"/>
      <c r="P964" s="136"/>
      <c r="Q964" s="136"/>
      <c r="R964" s="136"/>
      <c r="S964" s="136"/>
      <c r="T964" s="136"/>
      <c r="U964" s="136"/>
      <c r="V964" s="136"/>
      <c r="W964" s="136"/>
      <c r="X964" s="136"/>
      <c r="Y964" s="136"/>
      <c r="Z964" s="136"/>
    </row>
    <row r="965" ht="15.75" customHeight="1">
      <c r="A965" s="136"/>
      <c r="B965" s="136"/>
      <c r="C965" s="136"/>
      <c r="D965" s="136"/>
      <c r="E965" s="136"/>
      <c r="F965" s="136"/>
      <c r="G965" s="136"/>
      <c r="H965" s="136"/>
      <c r="I965" s="136"/>
      <c r="J965" s="136"/>
      <c r="K965" s="136"/>
      <c r="L965" s="136"/>
      <c r="M965" s="136"/>
      <c r="N965" s="136"/>
      <c r="O965" s="136"/>
      <c r="P965" s="136"/>
      <c r="Q965" s="136"/>
      <c r="R965" s="136"/>
      <c r="S965" s="136"/>
      <c r="T965" s="136"/>
      <c r="U965" s="136"/>
      <c r="V965" s="136"/>
      <c r="W965" s="136"/>
      <c r="X965" s="136"/>
      <c r="Y965" s="136"/>
      <c r="Z965" s="136"/>
    </row>
    <row r="966" ht="15.75" customHeight="1">
      <c r="A966" s="136"/>
      <c r="B966" s="136"/>
      <c r="C966" s="136"/>
      <c r="D966" s="136"/>
      <c r="E966" s="136"/>
      <c r="F966" s="136"/>
      <c r="G966" s="136"/>
      <c r="H966" s="136"/>
      <c r="I966" s="136"/>
      <c r="J966" s="136"/>
      <c r="K966" s="136"/>
      <c r="L966" s="136"/>
      <c r="M966" s="136"/>
      <c r="N966" s="136"/>
      <c r="O966" s="136"/>
      <c r="P966" s="136"/>
      <c r="Q966" s="136"/>
      <c r="R966" s="136"/>
      <c r="S966" s="136"/>
      <c r="T966" s="136"/>
      <c r="U966" s="136"/>
      <c r="V966" s="136"/>
      <c r="W966" s="136"/>
      <c r="X966" s="136"/>
      <c r="Y966" s="136"/>
      <c r="Z966" s="136"/>
    </row>
    <row r="967" ht="15.75" customHeight="1">
      <c r="A967" s="136"/>
      <c r="B967" s="136"/>
      <c r="C967" s="136"/>
      <c r="D967" s="136"/>
      <c r="E967" s="136"/>
      <c r="F967" s="136"/>
      <c r="G967" s="136"/>
      <c r="H967" s="136"/>
      <c r="I967" s="136"/>
      <c r="J967" s="136"/>
      <c r="K967" s="136"/>
      <c r="L967" s="136"/>
      <c r="M967" s="136"/>
      <c r="N967" s="136"/>
      <c r="O967" s="136"/>
      <c r="P967" s="136"/>
      <c r="Q967" s="136"/>
      <c r="R967" s="136"/>
      <c r="S967" s="136"/>
      <c r="T967" s="136"/>
      <c r="U967" s="136"/>
      <c r="V967" s="136"/>
      <c r="W967" s="136"/>
      <c r="X967" s="136"/>
      <c r="Y967" s="136"/>
      <c r="Z967" s="136"/>
    </row>
    <row r="968" ht="15.75" customHeight="1">
      <c r="A968" s="136"/>
      <c r="B968" s="136"/>
      <c r="C968" s="136"/>
      <c r="D968" s="136"/>
      <c r="E968" s="136"/>
      <c r="F968" s="136"/>
      <c r="G968" s="136"/>
      <c r="H968" s="136"/>
      <c r="I968" s="136"/>
      <c r="J968" s="136"/>
      <c r="K968" s="136"/>
      <c r="L968" s="136"/>
      <c r="M968" s="136"/>
      <c r="N968" s="136"/>
      <c r="O968" s="136"/>
      <c r="P968" s="136"/>
      <c r="Q968" s="136"/>
      <c r="R968" s="136"/>
      <c r="S968" s="136"/>
      <c r="T968" s="136"/>
      <c r="U968" s="136"/>
      <c r="V968" s="136"/>
      <c r="W968" s="136"/>
      <c r="X968" s="136"/>
      <c r="Y968" s="136"/>
      <c r="Z968" s="136"/>
    </row>
    <row r="969" ht="15.75" customHeight="1">
      <c r="A969" s="136"/>
      <c r="B969" s="136"/>
      <c r="C969" s="136"/>
      <c r="D969" s="136"/>
      <c r="E969" s="136"/>
      <c r="F969" s="136"/>
      <c r="G969" s="136"/>
      <c r="H969" s="136"/>
      <c r="I969" s="136"/>
      <c r="J969" s="136"/>
      <c r="K969" s="136"/>
      <c r="L969" s="136"/>
      <c r="M969" s="136"/>
      <c r="N969" s="136"/>
      <c r="O969" s="136"/>
      <c r="P969" s="136"/>
      <c r="Q969" s="136"/>
      <c r="R969" s="136"/>
      <c r="S969" s="136"/>
      <c r="T969" s="136"/>
      <c r="U969" s="136"/>
      <c r="V969" s="136"/>
      <c r="W969" s="136"/>
      <c r="X969" s="136"/>
      <c r="Y969" s="136"/>
      <c r="Z969" s="136"/>
    </row>
    <row r="970" ht="15.75" customHeight="1">
      <c r="A970" s="136"/>
      <c r="B970" s="136"/>
      <c r="C970" s="136"/>
      <c r="D970" s="136"/>
      <c r="E970" s="136"/>
      <c r="F970" s="136"/>
      <c r="G970" s="136"/>
      <c r="H970" s="136"/>
      <c r="I970" s="136"/>
      <c r="J970" s="136"/>
      <c r="K970" s="136"/>
      <c r="L970" s="136"/>
      <c r="M970" s="136"/>
      <c r="N970" s="136"/>
      <c r="O970" s="136"/>
      <c r="P970" s="136"/>
      <c r="Q970" s="136"/>
      <c r="R970" s="136"/>
      <c r="S970" s="136"/>
      <c r="T970" s="136"/>
      <c r="U970" s="136"/>
      <c r="V970" s="136"/>
      <c r="W970" s="136"/>
      <c r="X970" s="136"/>
      <c r="Y970" s="136"/>
      <c r="Z970" s="136"/>
    </row>
    <row r="971" ht="15.75" customHeight="1">
      <c r="A971" s="136"/>
      <c r="B971" s="136"/>
      <c r="C971" s="136"/>
      <c r="D971" s="136"/>
      <c r="E971" s="136"/>
      <c r="F971" s="136"/>
      <c r="G971" s="136"/>
      <c r="H971" s="136"/>
      <c r="I971" s="136"/>
      <c r="J971" s="136"/>
      <c r="K971" s="136"/>
      <c r="L971" s="136"/>
      <c r="M971" s="136"/>
      <c r="N971" s="136"/>
      <c r="O971" s="136"/>
      <c r="P971" s="136"/>
      <c r="Q971" s="136"/>
      <c r="R971" s="136"/>
      <c r="S971" s="136"/>
      <c r="T971" s="136"/>
      <c r="U971" s="136"/>
      <c r="V971" s="136"/>
      <c r="W971" s="136"/>
      <c r="X971" s="136"/>
      <c r="Y971" s="136"/>
      <c r="Z971" s="136"/>
    </row>
    <row r="972" ht="15.75" customHeight="1">
      <c r="A972" s="136"/>
      <c r="B972" s="136"/>
      <c r="C972" s="136"/>
      <c r="D972" s="136"/>
      <c r="E972" s="136"/>
      <c r="F972" s="136"/>
      <c r="G972" s="136"/>
      <c r="H972" s="136"/>
      <c r="I972" s="136"/>
      <c r="J972" s="136"/>
      <c r="K972" s="136"/>
      <c r="L972" s="136"/>
      <c r="M972" s="136"/>
      <c r="N972" s="136"/>
      <c r="O972" s="136"/>
      <c r="P972" s="136"/>
      <c r="Q972" s="136"/>
      <c r="R972" s="136"/>
      <c r="S972" s="136"/>
      <c r="T972" s="136"/>
      <c r="U972" s="136"/>
      <c r="V972" s="136"/>
      <c r="W972" s="136"/>
      <c r="X972" s="136"/>
      <c r="Y972" s="136"/>
      <c r="Z972" s="136"/>
    </row>
    <row r="973" ht="15.75" customHeight="1">
      <c r="A973" s="136"/>
      <c r="B973" s="136"/>
      <c r="C973" s="136"/>
      <c r="D973" s="136"/>
      <c r="E973" s="136"/>
      <c r="F973" s="136"/>
      <c r="G973" s="136"/>
      <c r="H973" s="136"/>
      <c r="I973" s="136"/>
      <c r="J973" s="136"/>
      <c r="K973" s="136"/>
      <c r="L973" s="136"/>
      <c r="M973" s="136"/>
      <c r="N973" s="136"/>
      <c r="O973" s="136"/>
      <c r="P973" s="136"/>
      <c r="Q973" s="136"/>
      <c r="R973" s="136"/>
      <c r="S973" s="136"/>
      <c r="T973" s="136"/>
      <c r="U973" s="136"/>
      <c r="V973" s="136"/>
      <c r="W973" s="136"/>
      <c r="X973" s="136"/>
      <c r="Y973" s="136"/>
      <c r="Z973" s="136"/>
    </row>
    <row r="974" ht="15.75" customHeight="1">
      <c r="A974" s="136"/>
      <c r="B974" s="136"/>
      <c r="C974" s="136"/>
      <c r="D974" s="136"/>
      <c r="E974" s="136"/>
      <c r="F974" s="136"/>
      <c r="G974" s="136"/>
      <c r="H974" s="136"/>
      <c r="I974" s="136"/>
      <c r="J974" s="136"/>
      <c r="K974" s="136"/>
      <c r="L974" s="136"/>
      <c r="M974" s="136"/>
      <c r="N974" s="136"/>
      <c r="O974" s="136"/>
      <c r="P974" s="136"/>
      <c r="Q974" s="136"/>
      <c r="R974" s="136"/>
      <c r="S974" s="136"/>
      <c r="T974" s="136"/>
      <c r="U974" s="136"/>
      <c r="V974" s="136"/>
      <c r="W974" s="136"/>
      <c r="X974" s="136"/>
      <c r="Y974" s="136"/>
      <c r="Z974" s="136"/>
    </row>
    <row r="975" ht="15.75" customHeight="1">
      <c r="A975" s="136"/>
      <c r="B975" s="136"/>
      <c r="C975" s="136"/>
      <c r="D975" s="136"/>
      <c r="E975" s="136"/>
      <c r="F975" s="136"/>
      <c r="G975" s="136"/>
      <c r="H975" s="136"/>
      <c r="I975" s="136"/>
      <c r="J975" s="136"/>
      <c r="K975" s="136"/>
      <c r="L975" s="136"/>
      <c r="M975" s="136"/>
      <c r="N975" s="136"/>
      <c r="O975" s="136"/>
      <c r="P975" s="136"/>
      <c r="Q975" s="136"/>
      <c r="R975" s="136"/>
      <c r="S975" s="136"/>
      <c r="T975" s="136"/>
      <c r="U975" s="136"/>
      <c r="V975" s="136"/>
      <c r="W975" s="136"/>
      <c r="X975" s="136"/>
      <c r="Y975" s="136"/>
      <c r="Z975" s="136"/>
    </row>
    <row r="976" ht="15.75" customHeight="1">
      <c r="A976" s="136"/>
      <c r="B976" s="136"/>
      <c r="C976" s="136"/>
      <c r="D976" s="136"/>
      <c r="E976" s="136"/>
      <c r="F976" s="136"/>
      <c r="G976" s="136"/>
      <c r="H976" s="136"/>
      <c r="I976" s="136"/>
      <c r="J976" s="136"/>
      <c r="K976" s="136"/>
      <c r="L976" s="136"/>
      <c r="M976" s="136"/>
      <c r="N976" s="136"/>
      <c r="O976" s="136"/>
      <c r="P976" s="136"/>
      <c r="Q976" s="136"/>
      <c r="R976" s="136"/>
      <c r="S976" s="136"/>
      <c r="T976" s="136"/>
      <c r="U976" s="136"/>
      <c r="V976" s="136"/>
      <c r="W976" s="136"/>
      <c r="X976" s="136"/>
      <c r="Y976" s="136"/>
      <c r="Z976" s="136"/>
    </row>
    <row r="977" ht="15.75" customHeight="1">
      <c r="A977" s="136"/>
      <c r="B977" s="136"/>
      <c r="C977" s="136"/>
      <c r="D977" s="136"/>
      <c r="E977" s="136"/>
      <c r="F977" s="136"/>
      <c r="G977" s="136"/>
      <c r="H977" s="136"/>
      <c r="I977" s="136"/>
      <c r="J977" s="136"/>
      <c r="K977" s="136"/>
      <c r="L977" s="136"/>
      <c r="M977" s="136"/>
      <c r="N977" s="136"/>
      <c r="O977" s="136"/>
      <c r="P977" s="136"/>
      <c r="Q977" s="136"/>
      <c r="R977" s="136"/>
      <c r="S977" s="136"/>
      <c r="T977" s="136"/>
      <c r="U977" s="136"/>
      <c r="V977" s="136"/>
      <c r="W977" s="136"/>
      <c r="X977" s="136"/>
      <c r="Y977" s="136"/>
      <c r="Z977" s="136"/>
    </row>
    <row r="978" ht="15.75" customHeight="1">
      <c r="A978" s="136"/>
      <c r="B978" s="136"/>
      <c r="C978" s="136"/>
      <c r="D978" s="136"/>
      <c r="E978" s="136"/>
      <c r="F978" s="136"/>
      <c r="G978" s="136"/>
      <c r="H978" s="136"/>
      <c r="I978" s="136"/>
      <c r="J978" s="136"/>
      <c r="K978" s="136"/>
      <c r="L978" s="136"/>
      <c r="M978" s="136"/>
      <c r="N978" s="136"/>
      <c r="O978" s="136"/>
      <c r="P978" s="136"/>
      <c r="Q978" s="136"/>
      <c r="R978" s="136"/>
      <c r="S978" s="136"/>
      <c r="T978" s="136"/>
      <c r="U978" s="136"/>
      <c r="V978" s="136"/>
      <c r="W978" s="136"/>
      <c r="X978" s="136"/>
      <c r="Y978" s="136"/>
      <c r="Z978" s="136"/>
    </row>
    <row r="979" ht="15.75" customHeight="1">
      <c r="A979" s="136"/>
      <c r="B979" s="136"/>
      <c r="C979" s="136"/>
      <c r="D979" s="136"/>
      <c r="E979" s="136"/>
      <c r="F979" s="136"/>
      <c r="G979" s="136"/>
      <c r="H979" s="136"/>
      <c r="I979" s="136"/>
      <c r="J979" s="136"/>
      <c r="K979" s="136"/>
      <c r="L979" s="136"/>
      <c r="M979" s="136"/>
      <c r="N979" s="136"/>
      <c r="O979" s="136"/>
      <c r="P979" s="136"/>
      <c r="Q979" s="136"/>
      <c r="R979" s="136"/>
      <c r="S979" s="136"/>
      <c r="T979" s="136"/>
      <c r="U979" s="136"/>
      <c r="V979" s="136"/>
      <c r="W979" s="136"/>
      <c r="X979" s="136"/>
      <c r="Y979" s="136"/>
      <c r="Z979" s="136"/>
    </row>
    <row r="980" ht="15.75" customHeight="1">
      <c r="A980" s="136"/>
      <c r="B980" s="136"/>
      <c r="C980" s="136"/>
      <c r="D980" s="136"/>
      <c r="E980" s="136"/>
      <c r="F980" s="136"/>
      <c r="G980" s="136"/>
      <c r="H980" s="136"/>
      <c r="I980" s="136"/>
      <c r="J980" s="136"/>
      <c r="K980" s="136"/>
      <c r="L980" s="136"/>
      <c r="M980" s="136"/>
      <c r="N980" s="136"/>
      <c r="O980" s="136"/>
      <c r="P980" s="136"/>
      <c r="Q980" s="136"/>
      <c r="R980" s="136"/>
      <c r="S980" s="136"/>
      <c r="T980" s="136"/>
      <c r="U980" s="136"/>
      <c r="V980" s="136"/>
      <c r="W980" s="136"/>
      <c r="X980" s="136"/>
      <c r="Y980" s="136"/>
      <c r="Z980" s="136"/>
    </row>
    <row r="981" ht="15.75" customHeight="1">
      <c r="A981" s="136"/>
      <c r="B981" s="136"/>
      <c r="C981" s="136"/>
      <c r="D981" s="136"/>
      <c r="E981" s="136"/>
      <c r="F981" s="136"/>
      <c r="G981" s="136"/>
      <c r="H981" s="136"/>
      <c r="I981" s="136"/>
      <c r="J981" s="136"/>
      <c r="K981" s="136"/>
      <c r="L981" s="136"/>
      <c r="M981" s="136"/>
      <c r="N981" s="136"/>
      <c r="O981" s="136"/>
      <c r="P981" s="136"/>
      <c r="Q981" s="136"/>
      <c r="R981" s="136"/>
      <c r="S981" s="136"/>
      <c r="T981" s="136"/>
      <c r="U981" s="136"/>
      <c r="V981" s="136"/>
      <c r="W981" s="136"/>
      <c r="X981" s="136"/>
      <c r="Y981" s="136"/>
      <c r="Z981" s="136"/>
    </row>
    <row r="982" ht="15.75" customHeight="1">
      <c r="A982" s="136"/>
      <c r="B982" s="136"/>
      <c r="C982" s="136"/>
      <c r="D982" s="136"/>
      <c r="E982" s="136"/>
      <c r="F982" s="136"/>
      <c r="G982" s="136"/>
      <c r="H982" s="136"/>
      <c r="I982" s="136"/>
      <c r="J982" s="136"/>
      <c r="K982" s="136"/>
      <c r="L982" s="136"/>
      <c r="M982" s="136"/>
      <c r="N982" s="136"/>
      <c r="O982" s="136"/>
      <c r="P982" s="136"/>
      <c r="Q982" s="136"/>
      <c r="R982" s="136"/>
      <c r="S982" s="136"/>
      <c r="T982" s="136"/>
      <c r="U982" s="136"/>
      <c r="V982" s="136"/>
      <c r="W982" s="136"/>
      <c r="X982" s="136"/>
      <c r="Y982" s="136"/>
      <c r="Z982" s="136"/>
    </row>
    <row r="983" ht="15.75" customHeight="1">
      <c r="A983" s="136"/>
      <c r="B983" s="136"/>
      <c r="C983" s="136"/>
      <c r="D983" s="136"/>
      <c r="E983" s="136"/>
      <c r="F983" s="136"/>
      <c r="G983" s="136"/>
      <c r="H983" s="136"/>
      <c r="I983" s="136"/>
      <c r="J983" s="136"/>
      <c r="K983" s="136"/>
      <c r="L983" s="136"/>
      <c r="M983" s="136"/>
      <c r="N983" s="136"/>
      <c r="O983" s="136"/>
      <c r="P983" s="136"/>
      <c r="Q983" s="136"/>
      <c r="R983" s="136"/>
      <c r="S983" s="136"/>
      <c r="T983" s="136"/>
      <c r="U983" s="136"/>
      <c r="V983" s="136"/>
      <c r="W983" s="136"/>
      <c r="X983" s="136"/>
      <c r="Y983" s="136"/>
      <c r="Z983" s="136"/>
    </row>
    <row r="984" ht="15.75" customHeight="1">
      <c r="A984" s="136"/>
      <c r="B984" s="136"/>
      <c r="C984" s="136"/>
      <c r="D984" s="136"/>
      <c r="E984" s="136"/>
      <c r="F984" s="136"/>
      <c r="G984" s="136"/>
      <c r="H984" s="136"/>
      <c r="I984" s="136"/>
      <c r="J984" s="136"/>
      <c r="K984" s="136"/>
      <c r="L984" s="136"/>
      <c r="M984" s="136"/>
      <c r="N984" s="136"/>
      <c r="O984" s="136"/>
      <c r="P984" s="136"/>
      <c r="Q984" s="136"/>
      <c r="R984" s="136"/>
      <c r="S984" s="136"/>
      <c r="T984" s="136"/>
      <c r="U984" s="136"/>
      <c r="V984" s="136"/>
      <c r="W984" s="136"/>
      <c r="X984" s="136"/>
      <c r="Y984" s="136"/>
      <c r="Z984" s="136"/>
    </row>
    <row r="985" ht="15.75" customHeight="1">
      <c r="A985" s="136"/>
      <c r="B985" s="136"/>
      <c r="C985" s="136"/>
      <c r="D985" s="136"/>
      <c r="E985" s="136"/>
      <c r="F985" s="136"/>
      <c r="G985" s="136"/>
      <c r="H985" s="136"/>
      <c r="I985" s="136"/>
      <c r="J985" s="136"/>
      <c r="K985" s="136"/>
      <c r="L985" s="136"/>
      <c r="M985" s="136"/>
      <c r="N985" s="136"/>
      <c r="O985" s="136"/>
      <c r="P985" s="136"/>
      <c r="Q985" s="136"/>
      <c r="R985" s="136"/>
      <c r="S985" s="136"/>
      <c r="T985" s="136"/>
      <c r="U985" s="136"/>
      <c r="V985" s="136"/>
      <c r="W985" s="136"/>
      <c r="X985" s="136"/>
      <c r="Y985" s="136"/>
      <c r="Z985" s="136"/>
    </row>
    <row r="986" ht="15.75" customHeight="1">
      <c r="A986" s="136"/>
      <c r="B986" s="136"/>
      <c r="C986" s="136"/>
      <c r="D986" s="136"/>
      <c r="E986" s="136"/>
      <c r="F986" s="136"/>
      <c r="G986" s="136"/>
      <c r="H986" s="136"/>
      <c r="I986" s="136"/>
      <c r="J986" s="136"/>
      <c r="K986" s="136"/>
      <c r="L986" s="136"/>
      <c r="M986" s="136"/>
      <c r="N986" s="136"/>
      <c r="O986" s="136"/>
      <c r="P986" s="136"/>
      <c r="Q986" s="136"/>
      <c r="R986" s="136"/>
      <c r="S986" s="136"/>
      <c r="T986" s="136"/>
      <c r="U986" s="136"/>
      <c r="V986" s="136"/>
      <c r="W986" s="136"/>
      <c r="X986" s="136"/>
      <c r="Y986" s="136"/>
      <c r="Z986" s="136"/>
    </row>
    <row r="987" ht="15.75" customHeight="1">
      <c r="A987" s="136"/>
      <c r="B987" s="136"/>
      <c r="C987" s="136"/>
      <c r="D987" s="136"/>
      <c r="E987" s="136"/>
      <c r="F987" s="136"/>
      <c r="G987" s="136"/>
      <c r="H987" s="136"/>
      <c r="I987" s="136"/>
      <c r="J987" s="136"/>
      <c r="K987" s="136"/>
      <c r="L987" s="136"/>
      <c r="M987" s="136"/>
      <c r="N987" s="136"/>
      <c r="O987" s="136"/>
      <c r="P987" s="136"/>
      <c r="Q987" s="136"/>
      <c r="R987" s="136"/>
      <c r="S987" s="136"/>
      <c r="T987" s="136"/>
      <c r="U987" s="136"/>
      <c r="V987" s="136"/>
      <c r="W987" s="136"/>
      <c r="X987" s="136"/>
      <c r="Y987" s="136"/>
      <c r="Z987" s="136"/>
    </row>
    <row r="988" ht="15.75" customHeight="1">
      <c r="A988" s="136"/>
      <c r="B988" s="136"/>
      <c r="C988" s="136"/>
      <c r="D988" s="136"/>
      <c r="E988" s="136"/>
      <c r="F988" s="136"/>
      <c r="G988" s="136"/>
      <c r="H988" s="136"/>
      <c r="I988" s="136"/>
      <c r="J988" s="136"/>
      <c r="K988" s="136"/>
      <c r="L988" s="136"/>
      <c r="M988" s="136"/>
      <c r="N988" s="136"/>
      <c r="O988" s="136"/>
      <c r="P988" s="136"/>
      <c r="Q988" s="136"/>
      <c r="R988" s="136"/>
      <c r="S988" s="136"/>
      <c r="T988" s="136"/>
      <c r="U988" s="136"/>
      <c r="V988" s="136"/>
      <c r="W988" s="136"/>
      <c r="X988" s="136"/>
      <c r="Y988" s="136"/>
      <c r="Z988" s="136"/>
    </row>
    <row r="989" ht="15.75" customHeight="1">
      <c r="A989" s="136"/>
      <c r="B989" s="136"/>
      <c r="C989" s="136"/>
      <c r="D989" s="136"/>
      <c r="E989" s="136"/>
      <c r="F989" s="136"/>
      <c r="G989" s="136"/>
      <c r="H989" s="136"/>
      <c r="I989" s="136"/>
      <c r="J989" s="136"/>
      <c r="K989" s="136"/>
      <c r="L989" s="136"/>
      <c r="M989" s="136"/>
      <c r="N989" s="136"/>
      <c r="O989" s="136"/>
      <c r="P989" s="136"/>
      <c r="Q989" s="136"/>
      <c r="R989" s="136"/>
      <c r="S989" s="136"/>
      <c r="T989" s="136"/>
      <c r="U989" s="136"/>
      <c r="V989" s="136"/>
      <c r="W989" s="136"/>
      <c r="X989" s="136"/>
      <c r="Y989" s="136"/>
      <c r="Z989" s="136"/>
    </row>
    <row r="990" ht="15.75" customHeight="1">
      <c r="A990" s="136"/>
      <c r="B990" s="136"/>
      <c r="C990" s="136"/>
      <c r="D990" s="136"/>
      <c r="E990" s="136"/>
      <c r="F990" s="136"/>
      <c r="G990" s="136"/>
      <c r="H990" s="136"/>
      <c r="I990" s="136"/>
      <c r="J990" s="136"/>
      <c r="K990" s="136"/>
      <c r="L990" s="136"/>
      <c r="M990" s="136"/>
      <c r="N990" s="136"/>
      <c r="O990" s="136"/>
      <c r="P990" s="136"/>
      <c r="Q990" s="136"/>
      <c r="R990" s="136"/>
      <c r="S990" s="136"/>
      <c r="T990" s="136"/>
      <c r="U990" s="136"/>
      <c r="V990" s="136"/>
      <c r="W990" s="136"/>
      <c r="X990" s="136"/>
      <c r="Y990" s="136"/>
      <c r="Z990" s="136"/>
    </row>
    <row r="991" ht="15.75" customHeight="1">
      <c r="A991" s="136"/>
      <c r="B991" s="136"/>
      <c r="C991" s="136"/>
      <c r="D991" s="136"/>
      <c r="E991" s="136"/>
      <c r="F991" s="136"/>
      <c r="G991" s="136"/>
      <c r="H991" s="136"/>
      <c r="I991" s="136"/>
      <c r="J991" s="136"/>
      <c r="K991" s="136"/>
      <c r="L991" s="136"/>
      <c r="M991" s="136"/>
      <c r="N991" s="136"/>
      <c r="O991" s="136"/>
      <c r="P991" s="136"/>
      <c r="Q991" s="136"/>
      <c r="R991" s="136"/>
      <c r="S991" s="136"/>
      <c r="T991" s="136"/>
      <c r="U991" s="136"/>
      <c r="V991" s="136"/>
      <c r="W991" s="136"/>
      <c r="X991" s="136"/>
      <c r="Y991" s="136"/>
      <c r="Z991" s="136"/>
    </row>
    <row r="992" ht="15.75" customHeight="1">
      <c r="A992" s="136"/>
      <c r="B992" s="136"/>
      <c r="C992" s="136"/>
      <c r="D992" s="136"/>
      <c r="E992" s="136"/>
      <c r="F992" s="136"/>
      <c r="G992" s="136"/>
      <c r="H992" s="136"/>
      <c r="I992" s="136"/>
      <c r="J992" s="136"/>
      <c r="K992" s="136"/>
      <c r="L992" s="136"/>
      <c r="M992" s="136"/>
      <c r="N992" s="136"/>
      <c r="O992" s="136"/>
      <c r="P992" s="136"/>
      <c r="Q992" s="136"/>
      <c r="R992" s="136"/>
      <c r="S992" s="136"/>
      <c r="T992" s="136"/>
      <c r="U992" s="136"/>
      <c r="V992" s="136"/>
      <c r="W992" s="136"/>
      <c r="X992" s="136"/>
      <c r="Y992" s="136"/>
      <c r="Z992" s="136"/>
    </row>
    <row r="993" ht="15.75" customHeight="1">
      <c r="A993" s="136"/>
      <c r="B993" s="136"/>
      <c r="C993" s="136"/>
      <c r="D993" s="136"/>
      <c r="E993" s="136"/>
      <c r="F993" s="136"/>
      <c r="G993" s="136"/>
      <c r="H993" s="136"/>
      <c r="I993" s="136"/>
      <c r="J993" s="136"/>
      <c r="K993" s="136"/>
      <c r="L993" s="136"/>
      <c r="M993" s="136"/>
      <c r="N993" s="136"/>
      <c r="O993" s="136"/>
      <c r="P993" s="136"/>
      <c r="Q993" s="136"/>
      <c r="R993" s="136"/>
      <c r="S993" s="136"/>
      <c r="T993" s="136"/>
      <c r="U993" s="136"/>
      <c r="V993" s="136"/>
      <c r="W993" s="136"/>
      <c r="X993" s="136"/>
      <c r="Y993" s="136"/>
      <c r="Z993" s="136"/>
    </row>
    <row r="994" ht="15.75" customHeight="1">
      <c r="A994" s="136"/>
      <c r="B994" s="136"/>
      <c r="C994" s="136"/>
      <c r="D994" s="136"/>
      <c r="E994" s="136"/>
      <c r="F994" s="136"/>
      <c r="G994" s="136"/>
      <c r="H994" s="136"/>
      <c r="I994" s="136"/>
      <c r="J994" s="136"/>
      <c r="K994" s="136"/>
      <c r="L994" s="136"/>
      <c r="M994" s="136"/>
      <c r="N994" s="136"/>
      <c r="O994" s="136"/>
      <c r="P994" s="136"/>
      <c r="Q994" s="136"/>
      <c r="R994" s="136"/>
      <c r="S994" s="136"/>
      <c r="T994" s="136"/>
      <c r="U994" s="136"/>
      <c r="V994" s="136"/>
      <c r="W994" s="136"/>
      <c r="X994" s="136"/>
      <c r="Y994" s="136"/>
      <c r="Z994" s="136"/>
    </row>
    <row r="995" ht="15.75" customHeight="1">
      <c r="A995" s="136"/>
      <c r="B995" s="136"/>
      <c r="C995" s="136"/>
      <c r="D995" s="136"/>
      <c r="E995" s="136"/>
      <c r="F995" s="136"/>
      <c r="G995" s="136"/>
      <c r="H995" s="136"/>
      <c r="I995" s="136"/>
      <c r="J995" s="136"/>
      <c r="K995" s="136"/>
      <c r="L995" s="136"/>
      <c r="M995" s="136"/>
      <c r="N995" s="136"/>
      <c r="O995" s="136"/>
      <c r="P995" s="136"/>
      <c r="Q995" s="136"/>
      <c r="R995" s="136"/>
      <c r="S995" s="136"/>
      <c r="T995" s="136"/>
      <c r="U995" s="136"/>
      <c r="V995" s="136"/>
      <c r="W995" s="136"/>
      <c r="X995" s="136"/>
      <c r="Y995" s="136"/>
      <c r="Z995" s="136"/>
    </row>
    <row r="996" ht="15.75" customHeight="1">
      <c r="A996" s="136"/>
      <c r="B996" s="136"/>
      <c r="C996" s="136"/>
      <c r="D996" s="136"/>
      <c r="E996" s="136"/>
      <c r="F996" s="136"/>
      <c r="G996" s="136"/>
      <c r="H996" s="136"/>
      <c r="I996" s="136"/>
      <c r="J996" s="136"/>
      <c r="K996" s="136"/>
      <c r="L996" s="136"/>
      <c r="M996" s="136"/>
      <c r="N996" s="136"/>
      <c r="O996" s="136"/>
      <c r="P996" s="136"/>
      <c r="Q996" s="136"/>
      <c r="R996" s="136"/>
      <c r="S996" s="136"/>
      <c r="T996" s="136"/>
      <c r="U996" s="136"/>
      <c r="V996" s="136"/>
      <c r="W996" s="136"/>
      <c r="X996" s="136"/>
      <c r="Y996" s="136"/>
      <c r="Z996" s="136"/>
    </row>
    <row r="997" ht="15.75" customHeight="1">
      <c r="A997" s="136"/>
      <c r="B997" s="136"/>
      <c r="C997" s="136"/>
      <c r="D997" s="136"/>
      <c r="E997" s="136"/>
      <c r="F997" s="136"/>
      <c r="G997" s="136"/>
      <c r="H997" s="136"/>
      <c r="I997" s="136"/>
      <c r="J997" s="136"/>
      <c r="K997" s="136"/>
      <c r="L997" s="136"/>
      <c r="M997" s="136"/>
      <c r="N997" s="136"/>
      <c r="O997" s="136"/>
      <c r="P997" s="136"/>
      <c r="Q997" s="136"/>
      <c r="R997" s="136"/>
      <c r="S997" s="136"/>
      <c r="T997" s="136"/>
      <c r="U997" s="136"/>
      <c r="V997" s="136"/>
      <c r="W997" s="136"/>
      <c r="X997" s="136"/>
      <c r="Y997" s="136"/>
      <c r="Z997" s="136"/>
    </row>
    <row r="998" ht="15.75" customHeight="1">
      <c r="A998" s="136"/>
      <c r="B998" s="136"/>
      <c r="C998" s="136"/>
      <c r="D998" s="136"/>
      <c r="E998" s="136"/>
      <c r="F998" s="136"/>
      <c r="G998" s="136"/>
      <c r="H998" s="136"/>
      <c r="I998" s="136"/>
      <c r="J998" s="136"/>
      <c r="K998" s="136"/>
      <c r="L998" s="136"/>
      <c r="M998" s="136"/>
      <c r="N998" s="136"/>
      <c r="O998" s="136"/>
      <c r="P998" s="136"/>
      <c r="Q998" s="136"/>
      <c r="R998" s="136"/>
      <c r="S998" s="136"/>
      <c r="T998" s="136"/>
      <c r="U998" s="136"/>
      <c r="V998" s="136"/>
      <c r="W998" s="136"/>
      <c r="X998" s="136"/>
      <c r="Y998" s="136"/>
      <c r="Z998" s="136"/>
    </row>
    <row r="999" ht="15.75" customHeight="1">
      <c r="A999" s="136"/>
      <c r="B999" s="136"/>
      <c r="C999" s="136"/>
      <c r="D999" s="136"/>
      <c r="E999" s="136"/>
      <c r="F999" s="136"/>
      <c r="G999" s="136"/>
      <c r="H999" s="136"/>
      <c r="I999" s="136"/>
      <c r="J999" s="136"/>
      <c r="K999" s="136"/>
      <c r="L999" s="136"/>
      <c r="M999" s="136"/>
      <c r="N999" s="136"/>
      <c r="O999" s="136"/>
      <c r="P999" s="136"/>
      <c r="Q999" s="136"/>
      <c r="R999" s="136"/>
      <c r="S999" s="136"/>
      <c r="T999" s="136"/>
      <c r="U999" s="136"/>
      <c r="V999" s="136"/>
      <c r="W999" s="136"/>
      <c r="X999" s="136"/>
      <c r="Y999" s="136"/>
      <c r="Z999" s="136"/>
    </row>
    <row r="1000" ht="15.75" customHeight="1">
      <c r="A1000" s="136"/>
      <c r="B1000" s="136"/>
      <c r="C1000" s="136"/>
      <c r="D1000" s="136"/>
      <c r="E1000" s="136"/>
      <c r="F1000" s="136"/>
      <c r="G1000" s="136"/>
      <c r="H1000" s="136"/>
      <c r="I1000" s="136"/>
      <c r="J1000" s="136"/>
      <c r="K1000" s="136"/>
      <c r="L1000" s="136"/>
      <c r="M1000" s="136"/>
      <c r="N1000" s="136"/>
      <c r="O1000" s="136"/>
      <c r="P1000" s="136"/>
      <c r="Q1000" s="136"/>
      <c r="R1000" s="136"/>
      <c r="S1000" s="136"/>
      <c r="T1000" s="136"/>
      <c r="U1000" s="136"/>
      <c r="V1000" s="136"/>
      <c r="W1000" s="136"/>
      <c r="X1000" s="136"/>
      <c r="Y1000" s="136"/>
      <c r="Z1000" s="136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