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j01xExoNClfUdiVbSPNSiniGIr0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M89">
      <text>
        <t xml:space="preserve">======
ID#AAAAdRMLNAs
    (2022-07-27 00:49:36)
Realiza Tratamiento en la quincena con fármacos antiparasitarios con acción sobre adultos</t>
      </text>
    </comment>
    <comment authorId="0" ref="P53">
      <text>
        <t xml:space="preserve">======
ID#AAAAdRMLNAo
    (2022-07-27 00:49:36)
No Realiza Tratamiento con fármacos antiparasitarios</t>
      </text>
    </comment>
    <comment authorId="0" ref="O41">
      <text>
        <t xml:space="preserve">======
ID#AAAAdRMLNAg
    (2022-07-27 00:49:36)
Realiza Tratamiento en la quincena con fármacos antiparasitarios con acción sobre ambos estadios</t>
      </text>
    </comment>
    <comment authorId="0" ref="P77">
      <text>
        <t xml:space="preserve">======
ID#AAAAdRMLNAk
    (2022-07-27 00:49:36)
No Realiza Tratamiento con fármacos antiparasitarios</t>
      </text>
    </comment>
    <comment authorId="0" ref="M17">
      <text>
        <t xml:space="preserve">======
ID#AAAAdRMLNAc
    (2022-07-27 00:49:36)
Realiza Tratamiento en el periodo con fármacos antiparasitarios con acción sobre adultos</t>
      </text>
    </comment>
    <comment authorId="0" ref="N53">
      <text>
        <t xml:space="preserve">======
ID#AAAAdRMLNAY
    (2022-07-27 00:49:36)
Realiza Tratamiento en la quincena con fármacos antiparasitarios con acción sobre juveniles</t>
      </text>
    </comment>
    <comment authorId="0" ref="N101">
      <text>
        <t xml:space="preserve">======
ID#AAAAdRMLNAQ
    (2022-07-27 00:49:36)
Realiza Tratamiento en la quincena con fármacos antiparasitarios con acción sobre juveniles</t>
      </text>
    </comment>
    <comment authorId="0" ref="N41">
      <text>
        <t xml:space="preserve">======
ID#AAAAdRMLNAU
    (2022-07-27 00:49:36)
Realiza Tratamiento en la quincena con fármacos antiparasitarios con acción sobre juveniles</t>
      </text>
    </comment>
    <comment authorId="0" ref="M101">
      <text>
        <t xml:space="preserve">======
ID#AAAAdRMLNAM
    (2022-07-27 00:49:36)
Realiza Tratamiento en la quincena con fármacos antiparasitarios con acción sobre adultos</t>
      </text>
    </comment>
    <comment authorId="0" ref="N77">
      <text>
        <t xml:space="preserve">======
ID#AAAAdRMLNAI
    (2022-07-27 00:49:36)
Realiza Tratamiento en la quincena con fármacos antiparasitarios con acción sobre juveniles</t>
      </text>
    </comment>
    <comment authorId="0" ref="O29">
      <text>
        <t xml:space="preserve">======
ID#AAAAdRMLNAE
    (2022-07-27 00:49:36)
Realiza Tratamiento en la quincena con fármacos antiparasitarios con acción sobre ambos estadios</t>
      </text>
    </comment>
    <comment authorId="0" ref="N29">
      <text>
        <t xml:space="preserve">======
ID#AAAAdRMK6iI
    (2022-07-27 00:49:36)
Realiza Tratamiento en la quincena con fármacos antiparasitarios con acción sobre juveniles</t>
      </text>
    </comment>
    <comment authorId="0" ref="O17">
      <text>
        <t xml:space="preserve">======
ID#AAAAdRMK6iE
    (2022-07-27 00:49:36)
Realiza Tratamiento en el periodo con fármacos antiparasitarios con acción sobre ambos estadios</t>
      </text>
    </comment>
    <comment authorId="0" ref="O101">
      <text>
        <t xml:space="preserve">======
ID#AAAAdRMK6iA
    (2022-07-27 00:49:36)
Realiza Tratamiento en la quincena con fármacos antiparasitarios con acción sobre ambos estadios</t>
      </text>
    </comment>
    <comment authorId="0" ref="M77">
      <text>
        <t xml:space="preserve">======
ID#AAAAdRMK6h8
    (2022-07-27 00:49:36)
Realiza Tratamiento en la quincena con fármacos antiparasitarios con acción sobre adultos</t>
      </text>
    </comment>
    <comment authorId="0" ref="O65">
      <text>
        <t xml:space="preserve">======
ID#AAAAdRMK6h0
    (2022-07-27 00:49:36)
Realiza Tratamiento en la quincena con fármacos antiparasitarios con acción sobre ambos estadios</t>
      </text>
    </comment>
    <comment authorId="0" ref="M29">
      <text>
        <t xml:space="preserve">======
ID#AAAAdRMK6h4
    (2022-07-27 00:49:36)
Realiza Tratamiento en la quincena con fármacos antiparasitarios con acción sobre adultos</t>
      </text>
    </comment>
    <comment authorId="0" ref="P17">
      <text>
        <t xml:space="preserve">======
ID#AAAAdRMK6hw
    (2022-07-27 00:49:36)
No Realiza Tratamiento en el periodo con fármacos antiparasitarios</t>
      </text>
    </comment>
    <comment authorId="0" ref="P89">
      <text>
        <t xml:space="preserve">======
ID#AAAAdRMK6hs
    (2022-07-27 00:49:36)
No Realiza Tratamiento con fármacos antiparasitarios</t>
      </text>
    </comment>
    <comment authorId="0" ref="M65">
      <text>
        <t xml:space="preserve">======
ID#AAAAdRMK6ho
    (2022-07-27 00:49:36)
Realiza Tratamiento en la quincena con fármacos antiparasitarios con acción sobre adultos</t>
      </text>
    </comment>
    <comment authorId="0" ref="P29">
      <text>
        <t xml:space="preserve">======
ID#AAAAdRMK6hk
    (2022-07-27 00:49:36)
No Realiza Tratamiento con fármacos antiparasitarios</t>
      </text>
    </comment>
    <comment authorId="0" ref="M41">
      <text>
        <t xml:space="preserve">======
ID#AAAAdRMK6hc
    (2022-07-27 00:49:36)
Realiza Tratamiento en la quincena con fármacos antiparasitarios con acción sobre adultos</t>
      </text>
    </comment>
    <comment authorId="0" ref="N17">
      <text>
        <t xml:space="preserve">======
ID#AAAAdRMK6hg
    (2022-07-27 00:49:36)
Realiza Tratamiento en el periodo con fármacos antiparasitarios con acción sobre juveniles</t>
      </text>
    </comment>
    <comment authorId="0" ref="P65">
      <text>
        <t xml:space="preserve">======
ID#AAAAdRMK6hY
    (2022-07-27 00:49:36)
No Realiza Tratamiento con fármacos antiparasitarios</t>
      </text>
    </comment>
    <comment authorId="0" ref="M53">
      <text>
        <t xml:space="preserve">======
ID#AAAAdRMK6hU
    (2022-07-27 00:49:36)
Realiza Tratamiento en la quincena con fármacos antiparasitarios con acción sobre adultos</t>
      </text>
    </comment>
    <comment authorId="0" ref="P41">
      <text>
        <t xml:space="preserve">======
ID#AAAAdRMK6hQ
    (2022-07-27 00:49:36)
No Realiza Tratamiento con fármacos antiparasitarios</t>
      </text>
    </comment>
    <comment authorId="0" ref="N89">
      <text>
        <t xml:space="preserve">======
ID#AAAAdRMK6hM
    (2022-07-27 00:49:36)
Realiza Tratamiento en la quincena con fármacos antiparasitarios con acción sobre juveniles</t>
      </text>
    </comment>
    <comment authorId="0" ref="N65">
      <text>
        <t xml:space="preserve">======
ID#AAAAdRMKr30
    (2022-07-27 00:49:36)
Realiza Tratamiento en la quincena con fármacos antiparasitarios con acción sobre juveniles</t>
      </text>
    </comment>
    <comment authorId="0" ref="O53">
      <text>
        <t xml:space="preserve">======
ID#AAAAdRMKr3w
    (2022-07-27 00:49:36)
Realiza Tratamiento en la quincena con fármacos antiparasitarios con acción sobre ambos estadios</t>
      </text>
    </comment>
    <comment authorId="0" ref="O77">
      <text>
        <t xml:space="preserve">======
ID#AAAAdRMKr3s
    (2022-07-27 00:49:36)
Realiza Tratamiento en la quincena con fármacos antiparasitarios con acción sobre ambos estadios</t>
      </text>
    </comment>
    <comment authorId="0" ref="O89">
      <text>
        <t xml:space="preserve">======
ID#AAAAdRMKr3o
    (2022-07-27 00:49:36)
Realiza Tratamiento en la quincena con fármacos antiparasitarios con acción sobre ambos estadios</t>
      </text>
    </comment>
    <comment authorId="0" ref="P101">
      <text>
        <t xml:space="preserve">======
ID#AAAAdRMKr3k
    (2022-07-27 00:49:36)
No Realiza Tratamiento con fármacos antiparasitarios</t>
      </text>
    </comment>
  </commentList>
  <extLst>
    <ext uri="GoogleSheetsCustomDataVersion1">
      <go:sheetsCustomData xmlns:go="http://customooxmlschemas.google.com/" r:id="rId1" roundtripDataSignature="AMtx7mi4dJoPyizdaLNzArtY3ThiY87Eew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<sst xmlns="http://schemas.openxmlformats.org/spreadsheetml/2006/main" count="394" uniqueCount="142">
  <si>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</si>
  <si>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</si>
  <si>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</si>
  <si>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</si>
  <si>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</si>
  <si>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</si>
  <si>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</si>
  <si>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</si>
  <si>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</si>
  <si>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</si>
  <si>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</si>
  <si>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</si>
  <si>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</si>
  <si>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14457118-5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</si>
  <si>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</si>
  <si>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</si>
  <si>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</si>
  <si>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</si>
  <si>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JUAN CARLOS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</si>
  <si>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</si>
  <si>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</si>
  <si>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</si>
  <si>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</si>
  <si>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GUENCHUMAN RIOS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</si>
  <si>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</si>
  <si>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</si>
  <si>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</si>
  <si>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</si>
  <si>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</si>
  <si>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</si>
  <si>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</si>
  <si>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22 (30-MAY-2022 al 5-JUN-2022)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</si>
  <si>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</si>
  <si>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</si>
  <si>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</si>
  <si>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</si>
  <si>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</si>
  <si>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</si>
  <si>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</si>
  <si>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</si>
  <si>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</si>
  <si>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</si>
  <si>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</si>
  <si>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</si>
  <si>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</si>
  <si>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</si>
  <si>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</si>
  <si>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</si>
  <si>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</si>
  <si>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</si>
  <si>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</si>
  <si>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</si>
  <si>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</si>
  <si>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</si>
  <si>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</si>
  <si>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</si>
  <si>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</si>
  <si>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</si>
  <si>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</si>
  <si>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</si>
  <si>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</si>
  <si>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</si>
  <si>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</si>
  <si>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</si>
  <si>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</si>
  <si>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</si>
  <si>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</si>
  <si>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</si>
  <si>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</si>
  <si>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</si>
  <si>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</si>
  <si>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</si>
  <si>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</si>
  <si>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</si>
  <si>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</si>
  <si>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</si>
  <si>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</si>
  <si>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</si>
  <si>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</si>
  <si>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</si>
  <si>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</si>
  <si>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</si>
  <si>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</si>
  <si>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</si>
  <si>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</si>
  <si>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</si>
  <si>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</si>
  <si>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</si>
  <si>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</si>
  <si>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</si>
  <si>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</si>
  <si>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</si>
  <si>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</si>
  <si>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</si>
  <si>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</si>
  <si>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</si>
  <si>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</si>
  <si>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</si>
  <si>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</si>
  <si>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</si>
  <si>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</si>
  <si>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</si>
  <si>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</si>
  <si>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</si>
  <si>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</si>
  <si>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</si>
  <si>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</si>
  <si>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</si>
  <si>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</si>
  <si>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</si>
  <si>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</si>
  <si>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</si>
  <si>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</si>
  <si>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</si>
  <si>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</si>
  <si>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</si>
  <si>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</si>
  <si>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</si>
  <si>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</si>
  <si>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</si>
  <si>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</si>
  <si>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</si>
  <si>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</si>
  <si>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</si>
  <si>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</si>
  <si>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</si>
  <si>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</si>
  <si>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22  02/06/2022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</si>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</sst>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10" fillId="2" fontId="11" numFmtId="0" xfId="0" applyAlignment="1" applyBorder="1" applyFont="1">
      <alignment vertical="bottom"/>
    </xf>
    <xf borderId="10" fillId="2" fontId="2" numFmtId="0" xfId="0" applyAlignment="1" applyBorder="1" applyFont="1">
      <alignment vertical="bottom"/>
    </xf>
    <xf borderId="10" fillId="2" fontId="11" numFmtId="0" xfId="0" applyAlignment="1" applyBorder="1" applyFont="1">
      <alignment horizontal="center" readingOrder="0" vertical="bottom"/>
    </xf>
    <xf borderId="10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44714.0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3307.0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785788.0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2598600.916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44714.0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100093.0</v>
      </c>
      <c r="G18" s="66">
        <v>3563.0</v>
      </c>
      <c r="H18" s="67">
        <f>+(F18*G18)/1000</f>
        <v>356631.359</v>
      </c>
      <c r="I18" s="68">
        <v>10.0</v>
      </c>
      <c r="J18" s="68" t="s">
        <v>38</v>
      </c>
      <c r="K18" s="68">
        <v>30.0</v>
      </c>
      <c r="L18" s="69">
        <v>7.6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2.0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44714</v>
      </c>
      <c r="B19" s="74">
        <f t="shared" ref="B19:P19" si="1">B18</f>
        <v>101</v>
      </c>
      <c r="C19" s="75" t="str">
        <f t="shared" si="1"/>
        <v>Azar</v>
      </c>
      <c r="D19" s="75" t="str">
        <f t="shared" si="1"/>
        <v>301 SALMON DEL ATLANTICO (SALMO SALAR) </v>
      </c>
      <c r="E19" s="75" t="str">
        <f t="shared" si="1"/>
        <v>1 ADULTOS</v>
      </c>
      <c r="F19" s="76">
        <f t="shared" si="1"/>
        <v>100093</v>
      </c>
      <c r="G19" s="77">
        <f t="shared" si="1"/>
        <v>3563</v>
      </c>
      <c r="H19" s="78">
        <f t="shared" si="1"/>
        <v>356631.359</v>
      </c>
      <c r="I19" s="79">
        <f t="shared" si="1"/>
        <v>10</v>
      </c>
      <c r="J19" s="79" t="str">
        <f t="shared" si="1"/>
        <v>No</v>
      </c>
      <c r="K19" s="79">
        <f t="shared" si="1"/>
        <v>30</v>
      </c>
      <c r="L19" s="79">
        <f t="shared" si="1"/>
        <v>7.6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0.0</v>
      </c>
      <c r="T19" s="82">
        <v>0.0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44714</v>
      </c>
      <c r="B20" s="74">
        <f t="shared" si="2"/>
        <v>101</v>
      </c>
      <c r="C20" s="75" t="str">
        <f t="shared" si="2"/>
        <v>Azar</v>
      </c>
      <c r="D20" s="75" t="str">
        <f t="shared" si="2"/>
        <v>301 SALMON DEL ATLANTICO (SALMO SALAR) </v>
      </c>
      <c r="E20" s="75" t="str">
        <f t="shared" si="2"/>
        <v>1 ADULTOS</v>
      </c>
      <c r="F20" s="76">
        <f t="shared" si="2"/>
        <v>100093</v>
      </c>
      <c r="G20" s="77">
        <f t="shared" si="2"/>
        <v>3563</v>
      </c>
      <c r="H20" s="78">
        <f t="shared" si="2"/>
        <v>356631.359</v>
      </c>
      <c r="I20" s="79">
        <f t="shared" si="2"/>
        <v>10</v>
      </c>
      <c r="J20" s="79" t="str">
        <f t="shared" si="2"/>
        <v>No</v>
      </c>
      <c r="K20" s="79">
        <f t="shared" si="2"/>
        <v>30</v>
      </c>
      <c r="L20" s="79">
        <f t="shared" si="2"/>
        <v>7.6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1.0</v>
      </c>
      <c r="S20" s="81">
        <v>2.0</v>
      </c>
      <c r="T20" s="82">
        <v>2.0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44714</v>
      </c>
      <c r="B21" s="74">
        <f t="shared" si="3"/>
        <v>101</v>
      </c>
      <c r="C21" s="75" t="str">
        <f t="shared" si="3"/>
        <v>Azar</v>
      </c>
      <c r="D21" s="75" t="str">
        <f t="shared" si="3"/>
        <v>301 SALMON DEL ATLANTICO (SALMO SALAR) </v>
      </c>
      <c r="E21" s="75" t="str">
        <f t="shared" si="3"/>
        <v>1 ADULTOS</v>
      </c>
      <c r="F21" s="76">
        <f t="shared" si="3"/>
        <v>100093</v>
      </c>
      <c r="G21" s="77">
        <f t="shared" si="3"/>
        <v>3563</v>
      </c>
      <c r="H21" s="78">
        <f t="shared" si="3"/>
        <v>356631.359</v>
      </c>
      <c r="I21" s="79">
        <f t="shared" si="3"/>
        <v>10</v>
      </c>
      <c r="J21" s="79" t="str">
        <f t="shared" si="3"/>
        <v>No</v>
      </c>
      <c r="K21" s="79">
        <f t="shared" si="3"/>
        <v>30</v>
      </c>
      <c r="L21" s="79">
        <f t="shared" si="3"/>
        <v>7.6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0.0</v>
      </c>
      <c r="S21" s="81">
        <v>0.0</v>
      </c>
      <c r="T21" s="82">
        <v>2.0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44714</v>
      </c>
      <c r="B22" s="74">
        <f t="shared" si="4"/>
        <v>101</v>
      </c>
      <c r="C22" s="75" t="str">
        <f t="shared" si="4"/>
        <v>Azar</v>
      </c>
      <c r="D22" s="75" t="str">
        <f t="shared" si="4"/>
        <v>301 SALMON DEL ATLANTICO (SALMO SALAR) </v>
      </c>
      <c r="E22" s="75" t="str">
        <f t="shared" si="4"/>
        <v>1 ADULTOS</v>
      </c>
      <c r="F22" s="76">
        <f t="shared" si="4"/>
        <v>100093</v>
      </c>
      <c r="G22" s="77">
        <f t="shared" si="4"/>
        <v>3563</v>
      </c>
      <c r="H22" s="78">
        <f t="shared" si="4"/>
        <v>356631.359</v>
      </c>
      <c r="I22" s="79">
        <f t="shared" si="4"/>
        <v>10</v>
      </c>
      <c r="J22" s="79" t="str">
        <f t="shared" si="4"/>
        <v>No</v>
      </c>
      <c r="K22" s="79">
        <f t="shared" si="4"/>
        <v>30</v>
      </c>
      <c r="L22" s="79">
        <f t="shared" si="4"/>
        <v>7.6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1.0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44714</v>
      </c>
      <c r="B23" s="74">
        <f t="shared" si="5"/>
        <v>101</v>
      </c>
      <c r="C23" s="75" t="str">
        <f t="shared" si="5"/>
        <v>Azar</v>
      </c>
      <c r="D23" s="75" t="str">
        <f t="shared" si="5"/>
        <v>301 SALMON DEL ATLANTICO (SALMO SALAR) </v>
      </c>
      <c r="E23" s="75" t="str">
        <f t="shared" si="5"/>
        <v>1 ADULTOS</v>
      </c>
      <c r="F23" s="76">
        <f t="shared" si="5"/>
        <v>100093</v>
      </c>
      <c r="G23" s="77">
        <f t="shared" si="5"/>
        <v>3563</v>
      </c>
      <c r="H23" s="78">
        <f t="shared" si="5"/>
        <v>356631.359</v>
      </c>
      <c r="I23" s="79">
        <f t="shared" si="5"/>
        <v>10</v>
      </c>
      <c r="J23" s="79" t="str">
        <f t="shared" si="5"/>
        <v>No</v>
      </c>
      <c r="K23" s="79">
        <f t="shared" si="5"/>
        <v>30</v>
      </c>
      <c r="L23" s="79">
        <f t="shared" si="5"/>
        <v>7.6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2.0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44714</v>
      </c>
      <c r="B24" s="74">
        <f t="shared" si="6"/>
        <v>101</v>
      </c>
      <c r="C24" s="75" t="str">
        <f t="shared" si="6"/>
        <v>Azar</v>
      </c>
      <c r="D24" s="75" t="str">
        <f t="shared" si="6"/>
        <v>301 SALMON DEL ATLANTICO (SALMO SALAR) </v>
      </c>
      <c r="E24" s="75" t="str">
        <f t="shared" si="6"/>
        <v>1 ADULTOS</v>
      </c>
      <c r="F24" s="76">
        <f t="shared" si="6"/>
        <v>100093</v>
      </c>
      <c r="G24" s="77">
        <f t="shared" si="6"/>
        <v>3563</v>
      </c>
      <c r="H24" s="78">
        <f t="shared" si="6"/>
        <v>356631.359</v>
      </c>
      <c r="I24" s="79">
        <f t="shared" si="6"/>
        <v>10</v>
      </c>
      <c r="J24" s="79" t="str">
        <f t="shared" si="6"/>
        <v>No</v>
      </c>
      <c r="K24" s="79">
        <f t="shared" si="6"/>
        <v>30</v>
      </c>
      <c r="L24" s="79">
        <f t="shared" si="6"/>
        <v>7.6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2.0</v>
      </c>
      <c r="S24" s="81">
        <v>2.0</v>
      </c>
      <c r="T24" s="82">
        <v>1.0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44714</v>
      </c>
      <c r="B25" s="74">
        <f t="shared" si="7"/>
        <v>101</v>
      </c>
      <c r="C25" s="75" t="str">
        <f t="shared" si="7"/>
        <v>Azar</v>
      </c>
      <c r="D25" s="75" t="str">
        <f t="shared" si="7"/>
        <v>301 SALMON DEL ATLANTICO (SALMO SALAR) </v>
      </c>
      <c r="E25" s="75" t="str">
        <f t="shared" si="7"/>
        <v>1 ADULTOS</v>
      </c>
      <c r="F25" s="76">
        <f t="shared" si="7"/>
        <v>100093</v>
      </c>
      <c r="G25" s="77">
        <f t="shared" si="7"/>
        <v>3563</v>
      </c>
      <c r="H25" s="78">
        <f t="shared" si="7"/>
        <v>356631.359</v>
      </c>
      <c r="I25" s="79">
        <f t="shared" si="7"/>
        <v>10</v>
      </c>
      <c r="J25" s="79" t="str">
        <f t="shared" si="7"/>
        <v>No</v>
      </c>
      <c r="K25" s="79">
        <f t="shared" si="7"/>
        <v>30</v>
      </c>
      <c r="L25" s="79">
        <f t="shared" si="7"/>
        <v>7.6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0.0</v>
      </c>
      <c r="T25" s="82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44714</v>
      </c>
      <c r="B26" s="74">
        <f t="shared" si="8"/>
        <v>101</v>
      </c>
      <c r="C26" s="75" t="str">
        <f t="shared" si="8"/>
        <v>Azar</v>
      </c>
      <c r="D26" s="75" t="str">
        <f t="shared" si="8"/>
        <v>301 SALMON DEL ATLANTICO (SALMO SALAR) </v>
      </c>
      <c r="E26" s="75" t="str">
        <f t="shared" si="8"/>
        <v>1 ADULTOS</v>
      </c>
      <c r="F26" s="76">
        <f t="shared" si="8"/>
        <v>100093</v>
      </c>
      <c r="G26" s="77">
        <f t="shared" si="8"/>
        <v>3563</v>
      </c>
      <c r="H26" s="78">
        <f t="shared" si="8"/>
        <v>356631.359</v>
      </c>
      <c r="I26" s="79">
        <f t="shared" si="8"/>
        <v>10</v>
      </c>
      <c r="J26" s="79" t="str">
        <f t="shared" si="8"/>
        <v>No</v>
      </c>
      <c r="K26" s="79">
        <f t="shared" si="8"/>
        <v>30</v>
      </c>
      <c r="L26" s="79">
        <f t="shared" si="8"/>
        <v>7.6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0.0</v>
      </c>
      <c r="S26" s="81">
        <v>2.0</v>
      </c>
      <c r="T26" s="82">
        <v>0.0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44714</v>
      </c>
      <c r="B27" s="74">
        <f t="shared" si="9"/>
        <v>101</v>
      </c>
      <c r="C27" s="75" t="str">
        <f t="shared" si="9"/>
        <v>Azar</v>
      </c>
      <c r="D27" s="75" t="str">
        <f t="shared" si="9"/>
        <v>301 SALMON DEL ATLANTICO (SALMO SALAR) </v>
      </c>
      <c r="E27" s="75" t="str">
        <f t="shared" si="9"/>
        <v>1 ADULTOS</v>
      </c>
      <c r="F27" s="76">
        <f t="shared" si="9"/>
        <v>100093</v>
      </c>
      <c r="G27" s="77">
        <f t="shared" si="9"/>
        <v>3563</v>
      </c>
      <c r="H27" s="78">
        <f t="shared" si="9"/>
        <v>356631.359</v>
      </c>
      <c r="I27" s="79">
        <f t="shared" si="9"/>
        <v>10</v>
      </c>
      <c r="J27" s="79" t="str">
        <f t="shared" si="9"/>
        <v>No</v>
      </c>
      <c r="K27" s="79">
        <f t="shared" si="9"/>
        <v>30</v>
      </c>
      <c r="L27" s="79">
        <f t="shared" si="9"/>
        <v>7.6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44714</v>
      </c>
      <c r="B28" s="74">
        <f t="shared" si="10"/>
        <v>101</v>
      </c>
      <c r="C28" s="84" t="str">
        <f t="shared" si="10"/>
        <v>Azar</v>
      </c>
      <c r="D28" s="84" t="str">
        <f t="shared" si="10"/>
        <v>301 SALMON DEL ATLANTICO (SALMO SALAR) </v>
      </c>
      <c r="E28" s="84" t="str">
        <f t="shared" si="10"/>
        <v>1 ADULTOS</v>
      </c>
      <c r="F28" s="85">
        <f t="shared" si="10"/>
        <v>100093</v>
      </c>
      <c r="G28" s="86">
        <f t="shared" si="10"/>
        <v>3563</v>
      </c>
      <c r="H28" s="87">
        <f t="shared" si="10"/>
        <v>356631.359</v>
      </c>
      <c r="I28" s="88">
        <f t="shared" si="10"/>
        <v>10</v>
      </c>
      <c r="J28" s="88" t="str">
        <f t="shared" si="10"/>
        <v>No</v>
      </c>
      <c r="K28" s="88">
        <f t="shared" si="10"/>
        <v>30</v>
      </c>
      <c r="L28" s="88">
        <f t="shared" si="10"/>
        <v>7.6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69</v>
      </c>
      <c r="R28" s="90">
        <v>0.0</v>
      </c>
      <c r="S28" s="90">
        <v>1.0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44714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99554.0</v>
      </c>
      <c r="G30" s="66">
        <v>3607.0</v>
      </c>
      <c r="H30" s="67">
        <f>+(F30*G30)/1000</f>
        <v>359091.278</v>
      </c>
      <c r="I30" s="68">
        <f>+I18</f>
        <v>10</v>
      </c>
      <c r="J30" s="68" t="s">
        <v>38</v>
      </c>
      <c r="K30" s="68">
        <v>30.0</v>
      </c>
      <c r="L30" s="69">
        <v>7.2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44714</v>
      </c>
      <c r="B31" s="95">
        <f t="shared" ref="B31:P31" si="11">B30</f>
        <v>102</v>
      </c>
      <c r="C31" s="75" t="str">
        <f t="shared" si="11"/>
        <v>Azar</v>
      </c>
      <c r="D31" s="75" t="str">
        <f t="shared" si="11"/>
        <v>301 SALMON DEL ATLANTICO (SALMO SALAR) </v>
      </c>
      <c r="E31" s="75" t="str">
        <f t="shared" si="11"/>
        <v>1 ADULTOS</v>
      </c>
      <c r="F31" s="76">
        <f t="shared" si="11"/>
        <v>99554</v>
      </c>
      <c r="G31" s="77">
        <f t="shared" si="11"/>
        <v>3607</v>
      </c>
      <c r="H31" s="78">
        <f t="shared" si="11"/>
        <v>359091.278</v>
      </c>
      <c r="I31" s="79">
        <f t="shared" si="11"/>
        <v>10</v>
      </c>
      <c r="J31" s="79" t="str">
        <f t="shared" si="11"/>
        <v>No</v>
      </c>
      <c r="K31" s="79">
        <f t="shared" si="11"/>
        <v>30</v>
      </c>
      <c r="L31" s="79">
        <f t="shared" si="11"/>
        <v>7.2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3.0</v>
      </c>
      <c r="S31" s="81">
        <v>0.0</v>
      </c>
      <c r="T31" s="82">
        <v>0.0</v>
      </c>
      <c r="U31" s="9"/>
      <c r="V31" s="10"/>
      <c r="W31" s="97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44714</v>
      </c>
      <c r="B32" s="95">
        <f t="shared" si="12"/>
        <v>102</v>
      </c>
      <c r="C32" s="75" t="str">
        <f t="shared" si="12"/>
        <v>Azar</v>
      </c>
      <c r="D32" s="75" t="str">
        <f t="shared" si="12"/>
        <v>301 SALMON DEL ATLANTICO (SALMO SALAR) </v>
      </c>
      <c r="E32" s="75" t="str">
        <f t="shared" si="12"/>
        <v>1 ADULTOS</v>
      </c>
      <c r="F32" s="76">
        <f t="shared" si="12"/>
        <v>99554</v>
      </c>
      <c r="G32" s="77">
        <f t="shared" si="12"/>
        <v>3607</v>
      </c>
      <c r="H32" s="78">
        <f t="shared" si="12"/>
        <v>359091.278</v>
      </c>
      <c r="I32" s="79">
        <f t="shared" si="12"/>
        <v>10</v>
      </c>
      <c r="J32" s="79" t="str">
        <f t="shared" si="12"/>
        <v>No</v>
      </c>
      <c r="K32" s="79">
        <f t="shared" si="12"/>
        <v>30</v>
      </c>
      <c r="L32" s="79">
        <f t="shared" si="12"/>
        <v>7.2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0.0</v>
      </c>
      <c r="S32" s="81">
        <v>2.0</v>
      </c>
      <c r="T32" s="82">
        <v>0.0</v>
      </c>
      <c r="U32" s="9"/>
      <c r="V32" s="10"/>
      <c r="W32" s="97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44714</v>
      </c>
      <c r="B33" s="95">
        <f t="shared" si="13"/>
        <v>102</v>
      </c>
      <c r="C33" s="75" t="str">
        <f t="shared" si="13"/>
        <v>Azar</v>
      </c>
      <c r="D33" s="75" t="str">
        <f t="shared" si="13"/>
        <v>301 SALMON DEL ATLANTICO (SALMO SALAR) </v>
      </c>
      <c r="E33" s="75" t="str">
        <f t="shared" si="13"/>
        <v>1 ADULTOS</v>
      </c>
      <c r="F33" s="76">
        <f t="shared" si="13"/>
        <v>99554</v>
      </c>
      <c r="G33" s="77">
        <f t="shared" si="13"/>
        <v>3607</v>
      </c>
      <c r="H33" s="78">
        <f t="shared" si="13"/>
        <v>359091.278</v>
      </c>
      <c r="I33" s="79">
        <f t="shared" si="13"/>
        <v>10</v>
      </c>
      <c r="J33" s="79" t="str">
        <f t="shared" si="13"/>
        <v>No</v>
      </c>
      <c r="K33" s="79">
        <f t="shared" si="13"/>
        <v>30</v>
      </c>
      <c r="L33" s="79">
        <f t="shared" si="13"/>
        <v>7.2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3.0</v>
      </c>
      <c r="S33" s="81">
        <v>0.0</v>
      </c>
      <c r="T33" s="82">
        <v>2.0</v>
      </c>
      <c r="U33" s="9"/>
      <c r="V33" s="10"/>
      <c r="W33" s="97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44714</v>
      </c>
      <c r="B34" s="95">
        <f t="shared" si="14"/>
        <v>102</v>
      </c>
      <c r="C34" s="75" t="str">
        <f t="shared" si="14"/>
        <v>Azar</v>
      </c>
      <c r="D34" s="75" t="str">
        <f t="shared" si="14"/>
        <v>301 SALMON DEL ATLANTICO (SALMO SALAR) </v>
      </c>
      <c r="E34" s="75" t="str">
        <f t="shared" si="14"/>
        <v>1 ADULTOS</v>
      </c>
      <c r="F34" s="76">
        <f t="shared" si="14"/>
        <v>99554</v>
      </c>
      <c r="G34" s="77">
        <f t="shared" si="14"/>
        <v>3607</v>
      </c>
      <c r="H34" s="78">
        <f t="shared" si="14"/>
        <v>359091.278</v>
      </c>
      <c r="I34" s="79">
        <f t="shared" si="14"/>
        <v>10</v>
      </c>
      <c r="J34" s="79" t="str">
        <f t="shared" si="14"/>
        <v>No</v>
      </c>
      <c r="K34" s="79">
        <f t="shared" si="14"/>
        <v>30</v>
      </c>
      <c r="L34" s="79">
        <f t="shared" si="14"/>
        <v>7.2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1">
        <v>2.0</v>
      </c>
      <c r="T34" s="82">
        <v>2.0</v>
      </c>
      <c r="U34" s="9"/>
      <c r="V34" s="10"/>
      <c r="W34" s="97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44714</v>
      </c>
      <c r="B35" s="95">
        <f t="shared" si="15"/>
        <v>102</v>
      </c>
      <c r="C35" s="75" t="str">
        <f t="shared" si="15"/>
        <v>Azar</v>
      </c>
      <c r="D35" s="75" t="str">
        <f t="shared" si="15"/>
        <v>301 SALMON DEL ATLANTICO (SALMO SALAR) </v>
      </c>
      <c r="E35" s="75" t="str">
        <f t="shared" si="15"/>
        <v>1 ADULTOS</v>
      </c>
      <c r="F35" s="76">
        <f t="shared" si="15"/>
        <v>99554</v>
      </c>
      <c r="G35" s="77">
        <f t="shared" si="15"/>
        <v>3607</v>
      </c>
      <c r="H35" s="78">
        <f t="shared" si="15"/>
        <v>359091.278</v>
      </c>
      <c r="I35" s="79">
        <f t="shared" si="15"/>
        <v>10</v>
      </c>
      <c r="J35" s="79" t="str">
        <f t="shared" si="15"/>
        <v>No</v>
      </c>
      <c r="K35" s="79">
        <f t="shared" si="15"/>
        <v>30</v>
      </c>
      <c r="L35" s="79">
        <f t="shared" si="15"/>
        <v>7.2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1">
        <v>0.0</v>
      </c>
      <c r="T35" s="82">
        <v>0.0</v>
      </c>
      <c r="U35" s="9"/>
      <c r="V35" s="10"/>
      <c r="W35" s="97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44714</v>
      </c>
      <c r="B36" s="95">
        <f t="shared" si="16"/>
        <v>102</v>
      </c>
      <c r="C36" s="75" t="str">
        <f t="shared" si="16"/>
        <v>Azar</v>
      </c>
      <c r="D36" s="75" t="str">
        <f t="shared" si="16"/>
        <v>301 SALMON DEL ATLANTICO (SALMO SALAR) </v>
      </c>
      <c r="E36" s="75" t="str">
        <f t="shared" si="16"/>
        <v>1 ADULTOS</v>
      </c>
      <c r="F36" s="76">
        <f t="shared" si="16"/>
        <v>99554</v>
      </c>
      <c r="G36" s="77">
        <f t="shared" si="16"/>
        <v>3607</v>
      </c>
      <c r="H36" s="78">
        <f t="shared" si="16"/>
        <v>359091.278</v>
      </c>
      <c r="I36" s="79">
        <f t="shared" si="16"/>
        <v>10</v>
      </c>
      <c r="J36" s="79" t="str">
        <f t="shared" si="16"/>
        <v>No</v>
      </c>
      <c r="K36" s="79">
        <f t="shared" si="16"/>
        <v>30</v>
      </c>
      <c r="L36" s="79">
        <f t="shared" si="16"/>
        <v>7.2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0.0</v>
      </c>
      <c r="S36" s="81">
        <v>0.0</v>
      </c>
      <c r="T36" s="82">
        <v>0.0</v>
      </c>
      <c r="U36" s="9"/>
      <c r="V36" s="10"/>
      <c r="W36" s="97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44714</v>
      </c>
      <c r="B37" s="95">
        <f t="shared" si="17"/>
        <v>102</v>
      </c>
      <c r="C37" s="75" t="str">
        <f t="shared" si="17"/>
        <v>Azar</v>
      </c>
      <c r="D37" s="75" t="str">
        <f t="shared" si="17"/>
        <v>301 SALMON DEL ATLANTICO (SALMO SALAR) </v>
      </c>
      <c r="E37" s="75" t="str">
        <f t="shared" si="17"/>
        <v>1 ADULTOS</v>
      </c>
      <c r="F37" s="76">
        <f t="shared" si="17"/>
        <v>99554</v>
      </c>
      <c r="G37" s="77">
        <f t="shared" si="17"/>
        <v>3607</v>
      </c>
      <c r="H37" s="78">
        <f t="shared" si="17"/>
        <v>359091.278</v>
      </c>
      <c r="I37" s="79">
        <f t="shared" si="17"/>
        <v>10</v>
      </c>
      <c r="J37" s="79" t="str">
        <f t="shared" si="17"/>
        <v>No</v>
      </c>
      <c r="K37" s="79">
        <f t="shared" si="17"/>
        <v>30</v>
      </c>
      <c r="L37" s="79">
        <f t="shared" si="17"/>
        <v>7.2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0.0</v>
      </c>
      <c r="S37" s="81">
        <v>2.0</v>
      </c>
      <c r="T37" s="82">
        <v>0.0</v>
      </c>
      <c r="U37" s="9"/>
      <c r="V37" s="10"/>
      <c r="W37" s="97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44714</v>
      </c>
      <c r="B38" s="95">
        <f t="shared" si="18"/>
        <v>102</v>
      </c>
      <c r="C38" s="75" t="str">
        <f t="shared" si="18"/>
        <v>Azar</v>
      </c>
      <c r="D38" s="75" t="str">
        <f t="shared" si="18"/>
        <v>301 SALMON DEL ATLANTICO (SALMO SALAR) </v>
      </c>
      <c r="E38" s="75" t="str">
        <f t="shared" si="18"/>
        <v>1 ADULTOS</v>
      </c>
      <c r="F38" s="76">
        <f t="shared" si="18"/>
        <v>99554</v>
      </c>
      <c r="G38" s="77">
        <f t="shared" si="18"/>
        <v>3607</v>
      </c>
      <c r="H38" s="78">
        <f t="shared" si="18"/>
        <v>359091.278</v>
      </c>
      <c r="I38" s="79">
        <f t="shared" si="18"/>
        <v>10</v>
      </c>
      <c r="J38" s="79" t="str">
        <f t="shared" si="18"/>
        <v>No</v>
      </c>
      <c r="K38" s="79">
        <f t="shared" si="18"/>
        <v>30</v>
      </c>
      <c r="L38" s="79">
        <f t="shared" si="18"/>
        <v>7.2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0.0</v>
      </c>
      <c r="T38" s="82">
        <v>2.0</v>
      </c>
      <c r="U38" s="9"/>
      <c r="V38" s="10"/>
      <c r="W38" s="97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44714</v>
      </c>
      <c r="B39" s="95">
        <f t="shared" si="19"/>
        <v>102</v>
      </c>
      <c r="C39" s="75" t="str">
        <f t="shared" si="19"/>
        <v>Azar</v>
      </c>
      <c r="D39" s="75" t="str">
        <f t="shared" si="19"/>
        <v>301 SALMON DEL ATLANTICO (SALMO SALAR) </v>
      </c>
      <c r="E39" s="75" t="str">
        <f t="shared" si="19"/>
        <v>1 ADULTOS</v>
      </c>
      <c r="F39" s="76">
        <f t="shared" si="19"/>
        <v>99554</v>
      </c>
      <c r="G39" s="77">
        <f t="shared" si="19"/>
        <v>3607</v>
      </c>
      <c r="H39" s="78">
        <f t="shared" si="19"/>
        <v>359091.278</v>
      </c>
      <c r="I39" s="79">
        <f t="shared" si="19"/>
        <v>10</v>
      </c>
      <c r="J39" s="79" t="str">
        <f t="shared" si="19"/>
        <v>No</v>
      </c>
      <c r="K39" s="79">
        <f t="shared" si="19"/>
        <v>30</v>
      </c>
      <c r="L39" s="79">
        <f t="shared" si="19"/>
        <v>7.2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2.0</v>
      </c>
      <c r="S39" s="81">
        <v>0.0</v>
      </c>
      <c r="T39" s="82">
        <v>0.0</v>
      </c>
      <c r="U39" s="9"/>
      <c r="V39" s="10"/>
      <c r="W39" s="97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44714</v>
      </c>
      <c r="B40" s="95">
        <f t="shared" si="20"/>
        <v>102</v>
      </c>
      <c r="C40" s="75" t="str">
        <f t="shared" si="20"/>
        <v>Azar</v>
      </c>
      <c r="D40" s="75" t="str">
        <f t="shared" si="20"/>
        <v>301 SALMON DEL ATLANTICO (SALMO SALAR) </v>
      </c>
      <c r="E40" s="75" t="str">
        <f t="shared" si="20"/>
        <v>1 ADULTOS</v>
      </c>
      <c r="F40" s="76">
        <f t="shared" si="20"/>
        <v>99554</v>
      </c>
      <c r="G40" s="77">
        <f t="shared" si="20"/>
        <v>3607</v>
      </c>
      <c r="H40" s="78">
        <f t="shared" si="20"/>
        <v>359091.278</v>
      </c>
      <c r="I40" s="79">
        <f t="shared" si="20"/>
        <v>10</v>
      </c>
      <c r="J40" s="79" t="str">
        <f t="shared" si="20"/>
        <v>No</v>
      </c>
      <c r="K40" s="79">
        <f t="shared" si="20"/>
        <v>30</v>
      </c>
      <c r="L40" s="79">
        <f t="shared" si="20"/>
        <v>7.2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69</v>
      </c>
      <c r="R40" s="90">
        <v>0.0</v>
      </c>
      <c r="S40" s="90">
        <v>2.0</v>
      </c>
      <c r="T40" s="91">
        <v>2.0</v>
      </c>
      <c r="U40" s="9"/>
      <c r="V40" s="10"/>
      <c r="W40" s="97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44714</v>
      </c>
      <c r="B42" s="62">
        <v>103.0</v>
      </c>
      <c r="C42" s="63" t="s">
        <v>2</v>
      </c>
      <c r="D42" s="64" t="s">
        <v>7</v>
      </c>
      <c r="E42" s="63" t="s">
        <v>65</v>
      </c>
      <c r="F42" s="65">
        <v>100549.0</v>
      </c>
      <c r="G42" s="66">
        <v>3327.0</v>
      </c>
      <c r="H42" s="67">
        <f>+(F42*G42)/1000</f>
        <v>334526.523</v>
      </c>
      <c r="I42" s="68">
        <f>+I18</f>
        <v>10</v>
      </c>
      <c r="J42" s="68" t="s">
        <v>38</v>
      </c>
      <c r="K42" s="68">
        <v>30.0</v>
      </c>
      <c r="L42" s="69">
        <v>8.1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3.0</v>
      </c>
      <c r="S42" s="71">
        <v>0.0</v>
      </c>
      <c r="T42" s="72">
        <v>0.0</v>
      </c>
      <c r="U42" s="9"/>
      <c r="V42" s="10"/>
      <c r="W42" s="97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44714</v>
      </c>
      <c r="B43" s="95">
        <f t="shared" ref="B43:P43" si="21">B42</f>
        <v>103</v>
      </c>
      <c r="C43" s="75" t="str">
        <f t="shared" si="21"/>
        <v>Azar</v>
      </c>
      <c r="D43" s="75" t="str">
        <f t="shared" si="21"/>
        <v>301 SALMON DEL ATLANTICO (SALMO SALAR) </v>
      </c>
      <c r="E43" s="75" t="str">
        <f t="shared" si="21"/>
        <v>1 ADULTOS</v>
      </c>
      <c r="F43" s="76">
        <f t="shared" si="21"/>
        <v>100549</v>
      </c>
      <c r="G43" s="77">
        <f t="shared" si="21"/>
        <v>3327</v>
      </c>
      <c r="H43" s="78">
        <f t="shared" si="21"/>
        <v>334526.523</v>
      </c>
      <c r="I43" s="79">
        <f t="shared" si="21"/>
        <v>10</v>
      </c>
      <c r="J43" s="79" t="str">
        <f t="shared" si="21"/>
        <v>No</v>
      </c>
      <c r="K43" s="79">
        <f t="shared" si="21"/>
        <v>30</v>
      </c>
      <c r="L43" s="79">
        <f t="shared" si="21"/>
        <v>8.1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0.0</v>
      </c>
      <c r="S43" s="30">
        <v>0.0</v>
      </c>
      <c r="T43" s="99">
        <v>0.0</v>
      </c>
      <c r="U43" s="9"/>
      <c r="V43" s="10"/>
      <c r="W43" s="97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44714</v>
      </c>
      <c r="B44" s="95">
        <f t="shared" ref="B44:P44" si="23">B43</f>
        <v>103</v>
      </c>
      <c r="C44" s="75" t="str">
        <f t="shared" si="23"/>
        <v>Azar</v>
      </c>
      <c r="D44" s="75" t="str">
        <f t="shared" si="23"/>
        <v>301 SALMON DEL ATLANTICO (SALMO SALAR) </v>
      </c>
      <c r="E44" s="75" t="str">
        <f t="shared" si="23"/>
        <v>1 ADULTOS</v>
      </c>
      <c r="F44" s="76">
        <f t="shared" si="23"/>
        <v>100549</v>
      </c>
      <c r="G44" s="77">
        <f t="shared" si="23"/>
        <v>3327</v>
      </c>
      <c r="H44" s="78">
        <f t="shared" si="23"/>
        <v>334526.523</v>
      </c>
      <c r="I44" s="79">
        <f t="shared" si="23"/>
        <v>10</v>
      </c>
      <c r="J44" s="79" t="str">
        <f t="shared" si="23"/>
        <v>No</v>
      </c>
      <c r="K44" s="79">
        <f t="shared" si="23"/>
        <v>30</v>
      </c>
      <c r="L44" s="79">
        <f t="shared" si="23"/>
        <v>8.1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30">
        <v>0.0</v>
      </c>
      <c r="T44" s="99">
        <v>3.0</v>
      </c>
      <c r="U44" s="9"/>
      <c r="V44" s="10"/>
      <c r="W44" s="97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44714</v>
      </c>
      <c r="B45" s="95">
        <f t="shared" ref="B45:P45" si="24">B44</f>
        <v>103</v>
      </c>
      <c r="C45" s="75" t="str">
        <f t="shared" si="24"/>
        <v>Azar</v>
      </c>
      <c r="D45" s="75" t="str">
        <f t="shared" si="24"/>
        <v>301 SALMON DEL ATLANTICO (SALMO SALAR) </v>
      </c>
      <c r="E45" s="75" t="str">
        <f t="shared" si="24"/>
        <v>1 ADULTOS</v>
      </c>
      <c r="F45" s="76">
        <f t="shared" si="24"/>
        <v>100549</v>
      </c>
      <c r="G45" s="77">
        <f t="shared" si="24"/>
        <v>3327</v>
      </c>
      <c r="H45" s="78">
        <f t="shared" si="24"/>
        <v>334526.523</v>
      </c>
      <c r="I45" s="79">
        <f t="shared" si="24"/>
        <v>10</v>
      </c>
      <c r="J45" s="79" t="str">
        <f t="shared" si="24"/>
        <v>No</v>
      </c>
      <c r="K45" s="79">
        <f t="shared" si="24"/>
        <v>30</v>
      </c>
      <c r="L45" s="79">
        <f t="shared" si="24"/>
        <v>8.1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2.0</v>
      </c>
      <c r="S45" s="30">
        <v>3.0</v>
      </c>
      <c r="T45" s="99">
        <v>2.0</v>
      </c>
      <c r="U45" s="9"/>
      <c r="V45" s="10"/>
      <c r="W45" s="97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44714</v>
      </c>
      <c r="B46" s="95">
        <f t="shared" ref="B46:P46" si="25">B45</f>
        <v>103</v>
      </c>
      <c r="C46" s="75" t="str">
        <f t="shared" si="25"/>
        <v>Azar</v>
      </c>
      <c r="D46" s="75" t="str">
        <f t="shared" si="25"/>
        <v>301 SALMON DEL ATLANTICO (SALMO SALAR) </v>
      </c>
      <c r="E46" s="75" t="str">
        <f t="shared" si="25"/>
        <v>1 ADULTOS</v>
      </c>
      <c r="F46" s="76">
        <f t="shared" si="25"/>
        <v>100549</v>
      </c>
      <c r="G46" s="77">
        <f t="shared" si="25"/>
        <v>3327</v>
      </c>
      <c r="H46" s="78">
        <f t="shared" si="25"/>
        <v>334526.523</v>
      </c>
      <c r="I46" s="79">
        <f t="shared" si="25"/>
        <v>10</v>
      </c>
      <c r="J46" s="79" t="str">
        <f t="shared" si="25"/>
        <v>No</v>
      </c>
      <c r="K46" s="79">
        <f t="shared" si="25"/>
        <v>30</v>
      </c>
      <c r="L46" s="79">
        <f t="shared" si="25"/>
        <v>8.1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0.0</v>
      </c>
      <c r="T46" s="99">
        <v>0.0</v>
      </c>
      <c r="U46" s="9"/>
      <c r="V46" s="10"/>
      <c r="W46" s="97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44714</v>
      </c>
      <c r="B47" s="95">
        <f t="shared" ref="B47:P47" si="26">B46</f>
        <v>103</v>
      </c>
      <c r="C47" s="75" t="str">
        <f t="shared" si="26"/>
        <v>Azar</v>
      </c>
      <c r="D47" s="75" t="str">
        <f t="shared" si="26"/>
        <v>301 SALMON DEL ATLANTICO (SALMO SALAR) </v>
      </c>
      <c r="E47" s="75" t="str">
        <f t="shared" si="26"/>
        <v>1 ADULTOS</v>
      </c>
      <c r="F47" s="76">
        <f t="shared" si="26"/>
        <v>100549</v>
      </c>
      <c r="G47" s="77">
        <f t="shared" si="26"/>
        <v>3327</v>
      </c>
      <c r="H47" s="78">
        <f t="shared" si="26"/>
        <v>334526.523</v>
      </c>
      <c r="I47" s="79">
        <f t="shared" si="26"/>
        <v>10</v>
      </c>
      <c r="J47" s="79" t="str">
        <f t="shared" si="26"/>
        <v>No</v>
      </c>
      <c r="K47" s="79">
        <f t="shared" si="26"/>
        <v>30</v>
      </c>
      <c r="L47" s="79">
        <f t="shared" si="26"/>
        <v>8.1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0.0</v>
      </c>
      <c r="S47" s="30">
        <v>2.0</v>
      </c>
      <c r="T47" s="99">
        <v>0.0</v>
      </c>
      <c r="U47" s="9"/>
      <c r="V47" s="10"/>
      <c r="W47" s="97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44714</v>
      </c>
      <c r="B48" s="95">
        <f t="shared" ref="B48:P48" si="27">B47</f>
        <v>103</v>
      </c>
      <c r="C48" s="75" t="str">
        <f t="shared" si="27"/>
        <v>Azar</v>
      </c>
      <c r="D48" s="75" t="str">
        <f t="shared" si="27"/>
        <v>301 SALMON DEL ATLANTICO (SALMO SALAR) </v>
      </c>
      <c r="E48" s="75" t="str">
        <f t="shared" si="27"/>
        <v>1 ADULTOS</v>
      </c>
      <c r="F48" s="76">
        <f t="shared" si="27"/>
        <v>100549</v>
      </c>
      <c r="G48" s="77">
        <f t="shared" si="27"/>
        <v>3327</v>
      </c>
      <c r="H48" s="78">
        <f t="shared" si="27"/>
        <v>334526.523</v>
      </c>
      <c r="I48" s="79">
        <f t="shared" si="27"/>
        <v>10</v>
      </c>
      <c r="J48" s="79" t="str">
        <f t="shared" si="27"/>
        <v>No</v>
      </c>
      <c r="K48" s="79">
        <f t="shared" si="27"/>
        <v>30</v>
      </c>
      <c r="L48" s="79">
        <f t="shared" si="27"/>
        <v>8.1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1.0</v>
      </c>
      <c r="S48" s="30">
        <v>0.0</v>
      </c>
      <c r="T48" s="99">
        <v>2.0</v>
      </c>
      <c r="U48" s="9"/>
      <c r="V48" s="10"/>
      <c r="W48" s="97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44714</v>
      </c>
      <c r="B49" s="95">
        <f t="shared" ref="B49:P49" si="28">B48</f>
        <v>103</v>
      </c>
      <c r="C49" s="75" t="str">
        <f t="shared" si="28"/>
        <v>Azar</v>
      </c>
      <c r="D49" s="75" t="str">
        <f t="shared" si="28"/>
        <v>301 SALMON DEL ATLANTICO (SALMO SALAR) </v>
      </c>
      <c r="E49" s="75" t="str">
        <f t="shared" si="28"/>
        <v>1 ADULTOS</v>
      </c>
      <c r="F49" s="76">
        <f t="shared" si="28"/>
        <v>100549</v>
      </c>
      <c r="G49" s="77">
        <f t="shared" si="28"/>
        <v>3327</v>
      </c>
      <c r="H49" s="78">
        <f t="shared" si="28"/>
        <v>334526.523</v>
      </c>
      <c r="I49" s="79">
        <f t="shared" si="28"/>
        <v>10</v>
      </c>
      <c r="J49" s="79" t="str">
        <f t="shared" si="28"/>
        <v>No</v>
      </c>
      <c r="K49" s="79">
        <f t="shared" si="28"/>
        <v>30</v>
      </c>
      <c r="L49" s="79">
        <f t="shared" si="28"/>
        <v>8.1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0.0</v>
      </c>
      <c r="T49" s="99">
        <v>0.0</v>
      </c>
      <c r="U49" s="9"/>
      <c r="V49" s="10"/>
      <c r="W49" s="97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44714</v>
      </c>
      <c r="B50" s="95">
        <f t="shared" ref="B50:P50" si="29">B49</f>
        <v>103</v>
      </c>
      <c r="C50" s="75" t="str">
        <f t="shared" si="29"/>
        <v>Azar</v>
      </c>
      <c r="D50" s="75" t="str">
        <f t="shared" si="29"/>
        <v>301 SALMON DEL ATLANTICO (SALMO SALAR) </v>
      </c>
      <c r="E50" s="75" t="str">
        <f t="shared" si="29"/>
        <v>1 ADULTOS</v>
      </c>
      <c r="F50" s="76">
        <f t="shared" si="29"/>
        <v>100549</v>
      </c>
      <c r="G50" s="77">
        <f t="shared" si="29"/>
        <v>3327</v>
      </c>
      <c r="H50" s="78">
        <f t="shared" si="29"/>
        <v>334526.523</v>
      </c>
      <c r="I50" s="79">
        <f t="shared" si="29"/>
        <v>10</v>
      </c>
      <c r="J50" s="79" t="str">
        <f t="shared" si="29"/>
        <v>No</v>
      </c>
      <c r="K50" s="79">
        <f t="shared" si="29"/>
        <v>30</v>
      </c>
      <c r="L50" s="79">
        <f t="shared" si="29"/>
        <v>8.1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0.0</v>
      </c>
      <c r="S50" s="30">
        <v>0.0</v>
      </c>
      <c r="T50" s="99">
        <v>2.0</v>
      </c>
      <c r="U50" s="9"/>
      <c r="V50" s="10"/>
      <c r="W50" s="97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44714</v>
      </c>
      <c r="B51" s="95">
        <f t="shared" ref="B51:P51" si="30">B50</f>
        <v>103</v>
      </c>
      <c r="C51" s="75" t="str">
        <f t="shared" si="30"/>
        <v>Azar</v>
      </c>
      <c r="D51" s="75" t="str">
        <f t="shared" si="30"/>
        <v>301 SALMON DEL ATLANTICO (SALMO SALAR) </v>
      </c>
      <c r="E51" s="75" t="str">
        <f t="shared" si="30"/>
        <v>1 ADULTOS</v>
      </c>
      <c r="F51" s="76">
        <f t="shared" si="30"/>
        <v>100549</v>
      </c>
      <c r="G51" s="77">
        <f t="shared" si="30"/>
        <v>3327</v>
      </c>
      <c r="H51" s="78">
        <f t="shared" si="30"/>
        <v>334526.523</v>
      </c>
      <c r="I51" s="79">
        <f t="shared" si="30"/>
        <v>10</v>
      </c>
      <c r="J51" s="79" t="str">
        <f t="shared" si="30"/>
        <v>No</v>
      </c>
      <c r="K51" s="79">
        <f t="shared" si="30"/>
        <v>30</v>
      </c>
      <c r="L51" s="79">
        <f t="shared" si="30"/>
        <v>8.1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2.0</v>
      </c>
      <c r="S51" s="30">
        <v>2.0</v>
      </c>
      <c r="T51" s="99">
        <v>0.0</v>
      </c>
      <c r="U51" s="9"/>
      <c r="V51" s="10"/>
      <c r="W51" s="97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44714</v>
      </c>
      <c r="B52" s="74">
        <f t="shared" ref="B52:P52" si="31">B51</f>
        <v>103</v>
      </c>
      <c r="C52" s="84" t="str">
        <f t="shared" si="31"/>
        <v>Azar</v>
      </c>
      <c r="D52" s="84" t="str">
        <f t="shared" si="31"/>
        <v>301 SALMON DEL ATLANTICO (SALMO SALAR) </v>
      </c>
      <c r="E52" s="84" t="str">
        <f t="shared" si="31"/>
        <v>1 ADULTOS</v>
      </c>
      <c r="F52" s="85">
        <f t="shared" si="31"/>
        <v>100549</v>
      </c>
      <c r="G52" s="86">
        <f t="shared" si="31"/>
        <v>3327</v>
      </c>
      <c r="H52" s="87">
        <f t="shared" si="31"/>
        <v>334526.523</v>
      </c>
      <c r="I52" s="88">
        <f t="shared" si="31"/>
        <v>10</v>
      </c>
      <c r="J52" s="88" t="str">
        <f t="shared" si="31"/>
        <v>No</v>
      </c>
      <c r="K52" s="88">
        <f t="shared" si="31"/>
        <v>30</v>
      </c>
      <c r="L52" s="88">
        <f t="shared" si="31"/>
        <v>8.1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69</v>
      </c>
      <c r="R52" s="101">
        <v>0.0</v>
      </c>
      <c r="S52" s="101">
        <v>1.0</v>
      </c>
      <c r="T52" s="102">
        <v>2.0</v>
      </c>
      <c r="U52" s="9"/>
      <c r="V52" s="10"/>
      <c r="W52" s="97" t="s">
        <v>91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92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44714</v>
      </c>
      <c r="B54" s="62">
        <v>104.0</v>
      </c>
      <c r="C54" s="63" t="s">
        <v>2</v>
      </c>
      <c r="D54" s="64" t="s">
        <v>7</v>
      </c>
      <c r="E54" s="63" t="s">
        <v>65</v>
      </c>
      <c r="F54" s="65">
        <v>100297.0</v>
      </c>
      <c r="G54" s="66">
        <v>3143.0</v>
      </c>
      <c r="H54" s="67">
        <f>+(F54*G54)/1000</f>
        <v>315233.471</v>
      </c>
      <c r="I54" s="68">
        <f>+I42</f>
        <v>10</v>
      </c>
      <c r="J54" s="68" t="s">
        <v>38</v>
      </c>
      <c r="K54" s="68">
        <v>30.0</v>
      </c>
      <c r="L54" s="69">
        <v>8.1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93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44714</v>
      </c>
      <c r="B55" s="95">
        <f t="shared" ref="B55:P55" si="32">B54</f>
        <v>104</v>
      </c>
      <c r="C55" s="75" t="str">
        <f t="shared" si="32"/>
        <v>Azar</v>
      </c>
      <c r="D55" s="75" t="str">
        <f t="shared" si="32"/>
        <v>301 SALMON DEL ATLANTICO (SALMO SALAR) </v>
      </c>
      <c r="E55" s="75" t="str">
        <f t="shared" si="32"/>
        <v>1 ADULTOS</v>
      </c>
      <c r="F55" s="76">
        <f t="shared" si="32"/>
        <v>100297</v>
      </c>
      <c r="G55" s="77">
        <f t="shared" si="32"/>
        <v>3143</v>
      </c>
      <c r="H55" s="78">
        <f t="shared" si="32"/>
        <v>315233.471</v>
      </c>
      <c r="I55" s="79">
        <f t="shared" si="32"/>
        <v>10</v>
      </c>
      <c r="J55" s="79" t="str">
        <f t="shared" si="32"/>
        <v>No</v>
      </c>
      <c r="K55" s="79">
        <f t="shared" si="32"/>
        <v>30</v>
      </c>
      <c r="L55" s="79">
        <f t="shared" si="32"/>
        <v>8.1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0.0</v>
      </c>
      <c r="S55" s="30">
        <v>3.0</v>
      </c>
      <c r="T55" s="99">
        <v>2.0</v>
      </c>
      <c r="U55" s="9"/>
      <c r="V55" s="10"/>
      <c r="W55" s="97" t="s">
        <v>31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44714</v>
      </c>
      <c r="B56" s="95">
        <f t="shared" ref="B56:P56" si="34">B55</f>
        <v>104</v>
      </c>
      <c r="C56" s="75" t="str">
        <f t="shared" si="34"/>
        <v>Azar</v>
      </c>
      <c r="D56" s="75" t="str">
        <f t="shared" si="34"/>
        <v>301 SALMON DEL ATLANTICO (SALMO SALAR) </v>
      </c>
      <c r="E56" s="75" t="str">
        <f t="shared" si="34"/>
        <v>1 ADULTOS</v>
      </c>
      <c r="F56" s="76">
        <f t="shared" si="34"/>
        <v>100297</v>
      </c>
      <c r="G56" s="77">
        <f t="shared" si="34"/>
        <v>3143</v>
      </c>
      <c r="H56" s="78">
        <f t="shared" si="34"/>
        <v>315233.471</v>
      </c>
      <c r="I56" s="79">
        <f t="shared" si="34"/>
        <v>10</v>
      </c>
      <c r="J56" s="79" t="str">
        <f t="shared" si="34"/>
        <v>No</v>
      </c>
      <c r="K56" s="79">
        <f t="shared" si="34"/>
        <v>30</v>
      </c>
      <c r="L56" s="79">
        <f t="shared" si="34"/>
        <v>8.1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1.0</v>
      </c>
      <c r="S56" s="30">
        <v>0.0</v>
      </c>
      <c r="T56" s="99">
        <v>0.0</v>
      </c>
      <c r="U56" s="9"/>
      <c r="V56" s="10"/>
      <c r="W56" s="97" t="s">
        <v>94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44714</v>
      </c>
      <c r="B57" s="95">
        <f t="shared" ref="B57:P57" si="35">B56</f>
        <v>104</v>
      </c>
      <c r="C57" s="75" t="str">
        <f t="shared" si="35"/>
        <v>Azar</v>
      </c>
      <c r="D57" s="75" t="str">
        <f t="shared" si="35"/>
        <v>301 SALMON DEL ATLANTICO (SALMO SALAR) </v>
      </c>
      <c r="E57" s="75" t="str">
        <f t="shared" si="35"/>
        <v>1 ADULTOS</v>
      </c>
      <c r="F57" s="76">
        <f t="shared" si="35"/>
        <v>100297</v>
      </c>
      <c r="G57" s="77">
        <f t="shared" si="35"/>
        <v>3143</v>
      </c>
      <c r="H57" s="78">
        <f t="shared" si="35"/>
        <v>315233.471</v>
      </c>
      <c r="I57" s="79">
        <f t="shared" si="35"/>
        <v>10</v>
      </c>
      <c r="J57" s="79" t="str">
        <f t="shared" si="35"/>
        <v>No</v>
      </c>
      <c r="K57" s="79">
        <f t="shared" si="35"/>
        <v>30</v>
      </c>
      <c r="L57" s="79">
        <f t="shared" si="35"/>
        <v>8.1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95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44714</v>
      </c>
      <c r="B58" s="95">
        <f t="shared" ref="B58:P58" si="36">B57</f>
        <v>104</v>
      </c>
      <c r="C58" s="75" t="str">
        <f t="shared" si="36"/>
        <v>Azar</v>
      </c>
      <c r="D58" s="75" t="str">
        <f t="shared" si="36"/>
        <v>301 SALMON DEL ATLANTICO (SALMO SALAR) </v>
      </c>
      <c r="E58" s="75" t="str">
        <f t="shared" si="36"/>
        <v>1 ADULTOS</v>
      </c>
      <c r="F58" s="76">
        <f t="shared" si="36"/>
        <v>100297</v>
      </c>
      <c r="G58" s="77">
        <f t="shared" si="36"/>
        <v>3143</v>
      </c>
      <c r="H58" s="78">
        <f t="shared" si="36"/>
        <v>315233.471</v>
      </c>
      <c r="I58" s="79">
        <f t="shared" si="36"/>
        <v>10</v>
      </c>
      <c r="J58" s="79" t="str">
        <f t="shared" si="36"/>
        <v>No</v>
      </c>
      <c r="K58" s="79">
        <f t="shared" si="36"/>
        <v>30</v>
      </c>
      <c r="L58" s="79">
        <f t="shared" si="36"/>
        <v>8.1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30">
        <v>2.0</v>
      </c>
      <c r="T58" s="99">
        <v>1.0</v>
      </c>
      <c r="U58" s="9"/>
      <c r="V58" s="10"/>
      <c r="W58" s="97" t="s">
        <v>96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44714</v>
      </c>
      <c r="B59" s="95">
        <f t="shared" ref="B59:P59" si="37">B58</f>
        <v>104</v>
      </c>
      <c r="C59" s="75" t="str">
        <f t="shared" si="37"/>
        <v>Azar</v>
      </c>
      <c r="D59" s="75" t="str">
        <f t="shared" si="37"/>
        <v>301 SALMON DEL ATLANTICO (SALMO SALAR) </v>
      </c>
      <c r="E59" s="75" t="str">
        <f t="shared" si="37"/>
        <v>1 ADULTOS</v>
      </c>
      <c r="F59" s="76">
        <f t="shared" si="37"/>
        <v>100297</v>
      </c>
      <c r="G59" s="77">
        <f t="shared" si="37"/>
        <v>3143</v>
      </c>
      <c r="H59" s="78">
        <f t="shared" si="37"/>
        <v>315233.471</v>
      </c>
      <c r="I59" s="79">
        <f t="shared" si="37"/>
        <v>10</v>
      </c>
      <c r="J59" s="79" t="str">
        <f t="shared" si="37"/>
        <v>No</v>
      </c>
      <c r="K59" s="79">
        <f t="shared" si="37"/>
        <v>30</v>
      </c>
      <c r="L59" s="79">
        <f t="shared" si="37"/>
        <v>8.1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0.0</v>
      </c>
      <c r="S59" s="30">
        <v>0.0</v>
      </c>
      <c r="T59" s="99">
        <v>2.0</v>
      </c>
      <c r="U59" s="9"/>
      <c r="V59" s="10"/>
      <c r="W59" s="97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44714</v>
      </c>
      <c r="B60" s="95">
        <f t="shared" ref="B60:P60" si="38">B59</f>
        <v>104</v>
      </c>
      <c r="C60" s="75" t="str">
        <f t="shared" si="38"/>
        <v>Azar</v>
      </c>
      <c r="D60" s="75" t="str">
        <f t="shared" si="38"/>
        <v>301 SALMON DEL ATLANTICO (SALMO SALAR) </v>
      </c>
      <c r="E60" s="75" t="str">
        <f t="shared" si="38"/>
        <v>1 ADULTOS</v>
      </c>
      <c r="F60" s="76">
        <f t="shared" si="38"/>
        <v>100297</v>
      </c>
      <c r="G60" s="77">
        <f t="shared" si="38"/>
        <v>3143</v>
      </c>
      <c r="H60" s="78">
        <f t="shared" si="38"/>
        <v>315233.471</v>
      </c>
      <c r="I60" s="79">
        <f t="shared" si="38"/>
        <v>10</v>
      </c>
      <c r="J60" s="79" t="str">
        <f t="shared" si="38"/>
        <v>No</v>
      </c>
      <c r="K60" s="79">
        <f t="shared" si="38"/>
        <v>30</v>
      </c>
      <c r="L60" s="79">
        <f t="shared" si="38"/>
        <v>8.1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30">
        <v>0.0</v>
      </c>
      <c r="T60" s="99">
        <v>3.0</v>
      </c>
      <c r="U60" s="9"/>
      <c r="V60" s="10"/>
      <c r="W60" s="97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44714</v>
      </c>
      <c r="B61" s="95">
        <f t="shared" ref="B61:P61" si="39">B60</f>
        <v>104</v>
      </c>
      <c r="C61" s="75" t="str">
        <f t="shared" si="39"/>
        <v>Azar</v>
      </c>
      <c r="D61" s="75" t="str">
        <f t="shared" si="39"/>
        <v>301 SALMON DEL ATLANTICO (SALMO SALAR) </v>
      </c>
      <c r="E61" s="75" t="str">
        <f t="shared" si="39"/>
        <v>1 ADULTOS</v>
      </c>
      <c r="F61" s="76">
        <f t="shared" si="39"/>
        <v>100297</v>
      </c>
      <c r="G61" s="77">
        <f t="shared" si="39"/>
        <v>3143</v>
      </c>
      <c r="H61" s="78">
        <f t="shared" si="39"/>
        <v>315233.471</v>
      </c>
      <c r="I61" s="79">
        <f t="shared" si="39"/>
        <v>10</v>
      </c>
      <c r="J61" s="79" t="str">
        <f t="shared" si="39"/>
        <v>No</v>
      </c>
      <c r="K61" s="79">
        <f t="shared" si="39"/>
        <v>30</v>
      </c>
      <c r="L61" s="79">
        <f t="shared" si="39"/>
        <v>8.1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1.0</v>
      </c>
      <c r="S61" s="30">
        <v>0.0</v>
      </c>
      <c r="T61" s="99">
        <v>2.0</v>
      </c>
      <c r="U61" s="9"/>
      <c r="V61" s="10"/>
      <c r="W61" s="97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44714</v>
      </c>
      <c r="B62" s="95">
        <f t="shared" ref="B62:P62" si="40">B61</f>
        <v>104</v>
      </c>
      <c r="C62" s="75" t="str">
        <f t="shared" si="40"/>
        <v>Azar</v>
      </c>
      <c r="D62" s="75" t="str">
        <f t="shared" si="40"/>
        <v>301 SALMON DEL ATLANTICO (SALMO SALAR) </v>
      </c>
      <c r="E62" s="75" t="str">
        <f t="shared" si="40"/>
        <v>1 ADULTOS</v>
      </c>
      <c r="F62" s="76">
        <f t="shared" si="40"/>
        <v>100297</v>
      </c>
      <c r="G62" s="77">
        <f t="shared" si="40"/>
        <v>3143</v>
      </c>
      <c r="H62" s="78">
        <f t="shared" si="40"/>
        <v>315233.471</v>
      </c>
      <c r="I62" s="79">
        <f t="shared" si="40"/>
        <v>10</v>
      </c>
      <c r="J62" s="79" t="str">
        <f t="shared" si="40"/>
        <v>No</v>
      </c>
      <c r="K62" s="79">
        <f t="shared" si="40"/>
        <v>30</v>
      </c>
      <c r="L62" s="79">
        <f t="shared" si="40"/>
        <v>8.1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3.0</v>
      </c>
      <c r="T62" s="99">
        <v>0.0</v>
      </c>
      <c r="U62" s="9"/>
      <c r="V62" s="10"/>
      <c r="W62" s="97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44714</v>
      </c>
      <c r="B63" s="95">
        <f t="shared" ref="B63:P63" si="41">B62</f>
        <v>104</v>
      </c>
      <c r="C63" s="75" t="str">
        <f t="shared" si="41"/>
        <v>Azar</v>
      </c>
      <c r="D63" s="75" t="str">
        <f t="shared" si="41"/>
        <v>301 SALMON DEL ATLANTICO (SALMO SALAR) </v>
      </c>
      <c r="E63" s="75" t="str">
        <f t="shared" si="41"/>
        <v>1 ADULTOS</v>
      </c>
      <c r="F63" s="76">
        <f t="shared" si="41"/>
        <v>100297</v>
      </c>
      <c r="G63" s="77">
        <f t="shared" si="41"/>
        <v>3143</v>
      </c>
      <c r="H63" s="78">
        <f t="shared" si="41"/>
        <v>315233.471</v>
      </c>
      <c r="I63" s="79">
        <f t="shared" si="41"/>
        <v>10</v>
      </c>
      <c r="J63" s="79" t="str">
        <f t="shared" si="41"/>
        <v>No</v>
      </c>
      <c r="K63" s="79">
        <f t="shared" si="41"/>
        <v>30</v>
      </c>
      <c r="L63" s="79">
        <f t="shared" si="41"/>
        <v>8.1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2.0</v>
      </c>
      <c r="S63" s="30">
        <v>0.0</v>
      </c>
      <c r="T63" s="99">
        <v>0.0</v>
      </c>
      <c r="U63" s="9"/>
      <c r="V63" s="10"/>
      <c r="W63" s="97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44714</v>
      </c>
      <c r="B64" s="74">
        <f t="shared" ref="B64:P64" si="42">B63</f>
        <v>104</v>
      </c>
      <c r="C64" s="84" t="str">
        <f t="shared" si="42"/>
        <v>Azar</v>
      </c>
      <c r="D64" s="84" t="str">
        <f t="shared" si="42"/>
        <v>301 SALMON DEL ATLANTICO (SALMO SALAR) </v>
      </c>
      <c r="E64" s="84" t="str">
        <f t="shared" si="42"/>
        <v>1 ADULTOS</v>
      </c>
      <c r="F64" s="85">
        <f t="shared" si="42"/>
        <v>100297</v>
      </c>
      <c r="G64" s="86">
        <f t="shared" si="42"/>
        <v>3143</v>
      </c>
      <c r="H64" s="87">
        <f t="shared" si="42"/>
        <v>315233.471</v>
      </c>
      <c r="I64" s="88">
        <f t="shared" si="42"/>
        <v>10</v>
      </c>
      <c r="J64" s="88" t="str">
        <f t="shared" si="42"/>
        <v>No</v>
      </c>
      <c r="K64" s="88">
        <f t="shared" si="42"/>
        <v>30</v>
      </c>
      <c r="L64" s="88">
        <f t="shared" si="42"/>
        <v>8.1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69</v>
      </c>
      <c r="R64" s="101">
        <v>0.0</v>
      </c>
      <c r="S64" s="101">
        <v>2.0</v>
      </c>
      <c r="T64" s="102">
        <v>1.0</v>
      </c>
      <c r="U64" s="9"/>
      <c r="V64" s="10"/>
      <c r="W64" s="97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44714</v>
      </c>
      <c r="B66" s="62">
        <v>105.0</v>
      </c>
      <c r="C66" s="63" t="s">
        <v>2</v>
      </c>
      <c r="D66" s="64" t="s">
        <v>7</v>
      </c>
      <c r="E66" s="63" t="s">
        <v>65</v>
      </c>
      <c r="F66" s="63">
        <v>100039.0</v>
      </c>
      <c r="G66" s="63">
        <v>3525.0</v>
      </c>
      <c r="H66" s="67">
        <f>+(F66*G66)/1000</f>
        <v>352637.475</v>
      </c>
      <c r="I66" s="68">
        <f>+I54</f>
        <v>10</v>
      </c>
      <c r="J66" s="68" t="s">
        <v>38</v>
      </c>
      <c r="K66" s="68">
        <v>30.0</v>
      </c>
      <c r="L66" s="69">
        <v>5.0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44714</v>
      </c>
      <c r="B67" s="95">
        <f t="shared" ref="B67:P67" si="43">B66</f>
        <v>105</v>
      </c>
      <c r="C67" s="75" t="str">
        <f t="shared" si="43"/>
        <v>Azar</v>
      </c>
      <c r="D67" s="75" t="str">
        <f t="shared" si="43"/>
        <v>301 SALMON DEL ATLANTICO (SALMO SALAR) </v>
      </c>
      <c r="E67" s="75" t="str">
        <f t="shared" si="43"/>
        <v>1 ADULTOS</v>
      </c>
      <c r="F67" s="95">
        <f t="shared" si="43"/>
        <v>100039</v>
      </c>
      <c r="G67" s="79">
        <f t="shared" si="43"/>
        <v>3525</v>
      </c>
      <c r="H67" s="78">
        <f t="shared" si="43"/>
        <v>352637.475</v>
      </c>
      <c r="I67" s="79">
        <f t="shared" si="43"/>
        <v>10</v>
      </c>
      <c r="J67" s="79" t="str">
        <f t="shared" si="43"/>
        <v>No</v>
      </c>
      <c r="K67" s="79">
        <f t="shared" si="43"/>
        <v>30</v>
      </c>
      <c r="L67" s="79">
        <f t="shared" si="43"/>
        <v>5</v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>
        <v>0.0</v>
      </c>
      <c r="S67" s="30">
        <v>0.0</v>
      </c>
      <c r="T67" s="99">
        <v>0.0</v>
      </c>
      <c r="U67" s="9"/>
      <c r="V67" s="10"/>
      <c r="W67" s="97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44714</v>
      </c>
      <c r="B68" s="95">
        <f t="shared" ref="B68:P68" si="45">B67</f>
        <v>105</v>
      </c>
      <c r="C68" s="75" t="str">
        <f t="shared" si="45"/>
        <v>Azar</v>
      </c>
      <c r="D68" s="75" t="str">
        <f t="shared" si="45"/>
        <v>301 SALMON DEL ATLANTICO (SALMO SALAR) </v>
      </c>
      <c r="E68" s="75" t="str">
        <f t="shared" si="45"/>
        <v>1 ADULTOS</v>
      </c>
      <c r="F68" s="95">
        <f t="shared" si="45"/>
        <v>100039</v>
      </c>
      <c r="G68" s="79">
        <f t="shared" si="45"/>
        <v>3525</v>
      </c>
      <c r="H68" s="78">
        <f t="shared" si="45"/>
        <v>352637.475</v>
      </c>
      <c r="I68" s="79">
        <f t="shared" si="45"/>
        <v>10</v>
      </c>
      <c r="J68" s="79" t="str">
        <f t="shared" si="45"/>
        <v>No</v>
      </c>
      <c r="K68" s="79">
        <f t="shared" si="45"/>
        <v>30</v>
      </c>
      <c r="L68" s="79">
        <f t="shared" si="45"/>
        <v>5</v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>
        <v>3.0</v>
      </c>
      <c r="S68" s="30">
        <v>2.0</v>
      </c>
      <c r="T68" s="99">
        <v>2.0</v>
      </c>
      <c r="U68" s="9"/>
      <c r="V68" s="10"/>
      <c r="W68" s="97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44714</v>
      </c>
      <c r="B69" s="95">
        <f t="shared" ref="B69:P69" si="46">B68</f>
        <v>105</v>
      </c>
      <c r="C69" s="75" t="str">
        <f t="shared" si="46"/>
        <v>Azar</v>
      </c>
      <c r="D69" s="75" t="str">
        <f t="shared" si="46"/>
        <v>301 SALMON DEL ATLANTICO (SALMO SALAR) </v>
      </c>
      <c r="E69" s="75" t="str">
        <f t="shared" si="46"/>
        <v>1 ADULTOS</v>
      </c>
      <c r="F69" s="95">
        <f t="shared" si="46"/>
        <v>100039</v>
      </c>
      <c r="G69" s="79">
        <f t="shared" si="46"/>
        <v>3525</v>
      </c>
      <c r="H69" s="78">
        <f t="shared" si="46"/>
        <v>352637.475</v>
      </c>
      <c r="I69" s="79">
        <f t="shared" si="46"/>
        <v>10</v>
      </c>
      <c r="J69" s="79" t="str">
        <f t="shared" si="46"/>
        <v>No</v>
      </c>
      <c r="K69" s="79">
        <f t="shared" si="46"/>
        <v>30</v>
      </c>
      <c r="L69" s="79">
        <f t="shared" si="46"/>
        <v>5</v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>
        <v>2.0</v>
      </c>
      <c r="S69" s="30">
        <v>0.0</v>
      </c>
      <c r="T69" s="99">
        <v>0.0</v>
      </c>
      <c r="U69" s="9"/>
      <c r="V69" s="10"/>
      <c r="W69" s="97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44714</v>
      </c>
      <c r="B70" s="95">
        <f t="shared" ref="B70:P70" si="47">B69</f>
        <v>105</v>
      </c>
      <c r="C70" s="75" t="str">
        <f t="shared" si="47"/>
        <v>Azar</v>
      </c>
      <c r="D70" s="75" t="str">
        <f t="shared" si="47"/>
        <v>301 SALMON DEL ATLANTICO (SALMO SALAR) </v>
      </c>
      <c r="E70" s="75" t="str">
        <f t="shared" si="47"/>
        <v>1 ADULTOS</v>
      </c>
      <c r="F70" s="95">
        <f t="shared" si="47"/>
        <v>100039</v>
      </c>
      <c r="G70" s="79">
        <f t="shared" si="47"/>
        <v>3525</v>
      </c>
      <c r="H70" s="78">
        <f t="shared" si="47"/>
        <v>352637.475</v>
      </c>
      <c r="I70" s="79">
        <f t="shared" si="47"/>
        <v>10</v>
      </c>
      <c r="J70" s="79" t="str">
        <f t="shared" si="47"/>
        <v>No</v>
      </c>
      <c r="K70" s="79">
        <f t="shared" si="47"/>
        <v>30</v>
      </c>
      <c r="L70" s="79">
        <f t="shared" si="47"/>
        <v>5</v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>
        <v>0.0</v>
      </c>
      <c r="S70" s="30">
        <v>3.0</v>
      </c>
      <c r="T70" s="99">
        <v>0.0</v>
      </c>
      <c r="U70" s="9"/>
      <c r="V70" s="10"/>
      <c r="W70" s="97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44714</v>
      </c>
      <c r="B71" s="95">
        <f t="shared" ref="B71:P71" si="48">B70</f>
        <v>105</v>
      </c>
      <c r="C71" s="75" t="str">
        <f t="shared" si="48"/>
        <v>Azar</v>
      </c>
      <c r="D71" s="75" t="str">
        <f t="shared" si="48"/>
        <v>301 SALMON DEL ATLANTICO (SALMO SALAR) </v>
      </c>
      <c r="E71" s="75" t="str">
        <f t="shared" si="48"/>
        <v>1 ADULTOS</v>
      </c>
      <c r="F71" s="95">
        <f t="shared" si="48"/>
        <v>100039</v>
      </c>
      <c r="G71" s="79">
        <f t="shared" si="48"/>
        <v>3525</v>
      </c>
      <c r="H71" s="78">
        <f t="shared" si="48"/>
        <v>352637.475</v>
      </c>
      <c r="I71" s="79">
        <f t="shared" si="48"/>
        <v>10</v>
      </c>
      <c r="J71" s="79" t="str">
        <f t="shared" si="48"/>
        <v>No</v>
      </c>
      <c r="K71" s="79">
        <f t="shared" si="48"/>
        <v>30</v>
      </c>
      <c r="L71" s="79">
        <f t="shared" si="48"/>
        <v>5</v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>
        <v>0.0</v>
      </c>
      <c r="S71" s="30">
        <v>2.0</v>
      </c>
      <c r="T71" s="99">
        <v>0.0</v>
      </c>
      <c r="U71" s="9"/>
      <c r="V71" s="10"/>
      <c r="W71" s="97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44714</v>
      </c>
      <c r="B72" s="95">
        <f t="shared" ref="B72:P72" si="49">B71</f>
        <v>105</v>
      </c>
      <c r="C72" s="75" t="str">
        <f t="shared" si="49"/>
        <v>Azar</v>
      </c>
      <c r="D72" s="75" t="str">
        <f t="shared" si="49"/>
        <v>301 SALMON DEL ATLANTICO (SALMO SALAR) </v>
      </c>
      <c r="E72" s="75" t="str">
        <f t="shared" si="49"/>
        <v>1 ADULTOS</v>
      </c>
      <c r="F72" s="95">
        <f t="shared" si="49"/>
        <v>100039</v>
      </c>
      <c r="G72" s="79">
        <f t="shared" si="49"/>
        <v>3525</v>
      </c>
      <c r="H72" s="78">
        <f t="shared" si="49"/>
        <v>352637.475</v>
      </c>
      <c r="I72" s="79">
        <f t="shared" si="49"/>
        <v>10</v>
      </c>
      <c r="J72" s="79" t="str">
        <f t="shared" si="49"/>
        <v>No</v>
      </c>
      <c r="K72" s="79">
        <f t="shared" si="49"/>
        <v>30</v>
      </c>
      <c r="L72" s="79">
        <f t="shared" si="49"/>
        <v>5</v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>
        <v>3.0</v>
      </c>
      <c r="S72" s="30">
        <v>0.0</v>
      </c>
      <c r="T72" s="99">
        <v>3.0</v>
      </c>
      <c r="U72" s="9"/>
      <c r="V72" s="10"/>
      <c r="W72" s="97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44714</v>
      </c>
      <c r="B73" s="95">
        <f t="shared" ref="B73:P73" si="50">B72</f>
        <v>105</v>
      </c>
      <c r="C73" s="75" t="str">
        <f t="shared" si="50"/>
        <v>Azar</v>
      </c>
      <c r="D73" s="75" t="str">
        <f t="shared" si="50"/>
        <v>301 SALMON DEL ATLANTICO (SALMO SALAR) </v>
      </c>
      <c r="E73" s="75" t="str">
        <f t="shared" si="50"/>
        <v>1 ADULTOS</v>
      </c>
      <c r="F73" s="95">
        <f t="shared" si="50"/>
        <v>100039</v>
      </c>
      <c r="G73" s="79">
        <f t="shared" si="50"/>
        <v>3525</v>
      </c>
      <c r="H73" s="78">
        <f t="shared" si="50"/>
        <v>352637.475</v>
      </c>
      <c r="I73" s="79">
        <f t="shared" si="50"/>
        <v>10</v>
      </c>
      <c r="J73" s="79" t="str">
        <f t="shared" si="50"/>
        <v>No</v>
      </c>
      <c r="K73" s="79">
        <f t="shared" si="50"/>
        <v>30</v>
      </c>
      <c r="L73" s="79">
        <f t="shared" si="50"/>
        <v>5</v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>
        <v>3.0</v>
      </c>
      <c r="S73" s="30">
        <v>0.0</v>
      </c>
      <c r="T73" s="99">
        <v>0.0</v>
      </c>
      <c r="U73" s="9"/>
      <c r="V73" s="10"/>
      <c r="W73" s="97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44714</v>
      </c>
      <c r="B74" s="95">
        <f t="shared" ref="B74:P74" si="51">B73</f>
        <v>105</v>
      </c>
      <c r="C74" s="75" t="str">
        <f t="shared" si="51"/>
        <v>Azar</v>
      </c>
      <c r="D74" s="75" t="str">
        <f t="shared" si="51"/>
        <v>301 SALMON DEL ATLANTICO (SALMO SALAR) </v>
      </c>
      <c r="E74" s="75" t="str">
        <f t="shared" si="51"/>
        <v>1 ADULTOS</v>
      </c>
      <c r="F74" s="95">
        <f t="shared" si="51"/>
        <v>100039</v>
      </c>
      <c r="G74" s="79">
        <f t="shared" si="51"/>
        <v>3525</v>
      </c>
      <c r="H74" s="78">
        <f t="shared" si="51"/>
        <v>352637.475</v>
      </c>
      <c r="I74" s="79">
        <f t="shared" si="51"/>
        <v>10</v>
      </c>
      <c r="J74" s="79" t="str">
        <f t="shared" si="51"/>
        <v>No</v>
      </c>
      <c r="K74" s="79">
        <f t="shared" si="51"/>
        <v>30</v>
      </c>
      <c r="L74" s="79">
        <f t="shared" si="51"/>
        <v>5</v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>
        <v>0.0</v>
      </c>
      <c r="S74" s="30">
        <v>1.0</v>
      </c>
      <c r="T74" s="99">
        <v>0.0</v>
      </c>
      <c r="U74" s="9"/>
      <c r="V74" s="10"/>
      <c r="W74" s="97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44714</v>
      </c>
      <c r="B75" s="95">
        <f t="shared" ref="B75:P75" si="52">B74</f>
        <v>105</v>
      </c>
      <c r="C75" s="75" t="str">
        <f t="shared" si="52"/>
        <v>Azar</v>
      </c>
      <c r="D75" s="75" t="str">
        <f t="shared" si="52"/>
        <v>301 SALMON DEL ATLANTICO (SALMO SALAR) </v>
      </c>
      <c r="E75" s="75" t="str">
        <f t="shared" si="52"/>
        <v>1 ADULTOS</v>
      </c>
      <c r="F75" s="95">
        <f t="shared" si="52"/>
        <v>100039</v>
      </c>
      <c r="G75" s="79">
        <f t="shared" si="52"/>
        <v>3525</v>
      </c>
      <c r="H75" s="78">
        <f t="shared" si="52"/>
        <v>352637.475</v>
      </c>
      <c r="I75" s="79">
        <f t="shared" si="52"/>
        <v>10</v>
      </c>
      <c r="J75" s="79" t="str">
        <f t="shared" si="52"/>
        <v>No</v>
      </c>
      <c r="K75" s="79">
        <f t="shared" si="52"/>
        <v>30</v>
      </c>
      <c r="L75" s="79">
        <f t="shared" si="52"/>
        <v>5</v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>
        <v>0.0</v>
      </c>
      <c r="S75" s="30">
        <v>0.0</v>
      </c>
      <c r="T75" s="99">
        <v>0.0</v>
      </c>
      <c r="U75" s="9"/>
      <c r="V75" s="10"/>
      <c r="W75" s="97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44714</v>
      </c>
      <c r="B76" s="74">
        <f t="shared" ref="B76:P76" si="53">B75</f>
        <v>105</v>
      </c>
      <c r="C76" s="84" t="str">
        <f t="shared" si="53"/>
        <v>Azar</v>
      </c>
      <c r="D76" s="84" t="str">
        <f t="shared" si="53"/>
        <v>301 SALMON DEL ATLANTICO (SALMO SALAR) </v>
      </c>
      <c r="E76" s="84" t="str">
        <f t="shared" si="53"/>
        <v>1 ADULTOS</v>
      </c>
      <c r="F76" s="74">
        <f t="shared" si="53"/>
        <v>100039</v>
      </c>
      <c r="G76" s="88">
        <f t="shared" si="53"/>
        <v>3525</v>
      </c>
      <c r="H76" s="87">
        <f t="shared" si="53"/>
        <v>352637.475</v>
      </c>
      <c r="I76" s="88">
        <f t="shared" si="53"/>
        <v>10</v>
      </c>
      <c r="J76" s="88" t="str">
        <f t="shared" si="53"/>
        <v>No</v>
      </c>
      <c r="K76" s="88">
        <f t="shared" si="53"/>
        <v>30</v>
      </c>
      <c r="L76" s="88">
        <f t="shared" si="53"/>
        <v>5</v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69</v>
      </c>
      <c r="R76" s="101">
        <v>0.0</v>
      </c>
      <c r="S76" s="101">
        <v>0.0</v>
      </c>
      <c r="T76" s="102">
        <v>2.0</v>
      </c>
      <c r="U76" s="9"/>
      <c r="V76" s="10"/>
      <c r="W76" s="97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44714</v>
      </c>
      <c r="B78" s="62">
        <v>106.0</v>
      </c>
      <c r="C78" s="63" t="s">
        <v>2</v>
      </c>
      <c r="D78" s="64" t="s">
        <v>7</v>
      </c>
      <c r="E78" s="63" t="s">
        <v>65</v>
      </c>
      <c r="F78" s="63">
        <v>100097.0</v>
      </c>
      <c r="G78" s="63">
        <v>3551.0</v>
      </c>
      <c r="H78" s="67">
        <f>+(F78*G78)/1000</f>
        <v>355444.447</v>
      </c>
      <c r="I78" s="68">
        <v>11.1</v>
      </c>
      <c r="J78" s="68" t="s">
        <v>38</v>
      </c>
      <c r="K78" s="68">
        <v>30.0</v>
      </c>
      <c r="L78" s="69">
        <v>7.1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44714</v>
      </c>
      <c r="B79" s="95">
        <f t="shared" ref="B79:P79" si="54">B78</f>
        <v>106</v>
      </c>
      <c r="C79" s="75" t="str">
        <f t="shared" si="54"/>
        <v>Azar</v>
      </c>
      <c r="D79" s="75" t="str">
        <f t="shared" si="54"/>
        <v>301 SALMON DEL ATLANTICO (SALMO SALAR) </v>
      </c>
      <c r="E79" s="75" t="str">
        <f t="shared" si="54"/>
        <v>1 ADULTOS</v>
      </c>
      <c r="F79" s="95">
        <f t="shared" si="54"/>
        <v>100097</v>
      </c>
      <c r="G79" s="79">
        <f t="shared" si="54"/>
        <v>3551</v>
      </c>
      <c r="H79" s="78">
        <f t="shared" si="54"/>
        <v>355444.447</v>
      </c>
      <c r="I79" s="79">
        <f t="shared" si="54"/>
        <v>11.1</v>
      </c>
      <c r="J79" s="79" t="str">
        <f t="shared" si="54"/>
        <v>No</v>
      </c>
      <c r="K79" s="79">
        <f t="shared" si="54"/>
        <v>30</v>
      </c>
      <c r="L79" s="79">
        <f t="shared" si="54"/>
        <v>7.1</v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>
        <v>0.0</v>
      </c>
      <c r="S79" s="30">
        <v>0.0</v>
      </c>
      <c r="T79" s="99">
        <v>1.0</v>
      </c>
      <c r="U79" s="9"/>
      <c r="V79" s="10"/>
      <c r="W79" s="97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44714</v>
      </c>
      <c r="B80" s="95">
        <f t="shared" ref="B80:P80" si="56">B79</f>
        <v>106</v>
      </c>
      <c r="C80" s="75" t="str">
        <f t="shared" si="56"/>
        <v>Azar</v>
      </c>
      <c r="D80" s="75" t="str">
        <f t="shared" si="56"/>
        <v>301 SALMON DEL ATLANTICO (SALMO SALAR) </v>
      </c>
      <c r="E80" s="75" t="str">
        <f t="shared" si="56"/>
        <v>1 ADULTOS</v>
      </c>
      <c r="F80" s="95">
        <f t="shared" si="56"/>
        <v>100097</v>
      </c>
      <c r="G80" s="79">
        <f t="shared" si="56"/>
        <v>3551</v>
      </c>
      <c r="H80" s="78">
        <f t="shared" si="56"/>
        <v>355444.447</v>
      </c>
      <c r="I80" s="79">
        <f t="shared" si="56"/>
        <v>11.1</v>
      </c>
      <c r="J80" s="79" t="str">
        <f t="shared" si="56"/>
        <v>No</v>
      </c>
      <c r="K80" s="79">
        <f t="shared" si="56"/>
        <v>30</v>
      </c>
      <c r="L80" s="79">
        <f t="shared" si="56"/>
        <v>7.1</v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>
        <v>2.0</v>
      </c>
      <c r="S80" s="30">
        <v>3.0</v>
      </c>
      <c r="T80" s="99">
        <v>0.0</v>
      </c>
      <c r="U80" s="9"/>
      <c r="V80" s="10"/>
      <c r="W80" s="97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44714</v>
      </c>
      <c r="B81" s="95">
        <f t="shared" ref="B81:P81" si="57">B80</f>
        <v>106</v>
      </c>
      <c r="C81" s="75" t="str">
        <f t="shared" si="57"/>
        <v>Azar</v>
      </c>
      <c r="D81" s="75" t="str">
        <f t="shared" si="57"/>
        <v>301 SALMON DEL ATLANTICO (SALMO SALAR) </v>
      </c>
      <c r="E81" s="75" t="str">
        <f t="shared" si="57"/>
        <v>1 ADULTOS</v>
      </c>
      <c r="F81" s="95">
        <f t="shared" si="57"/>
        <v>100097</v>
      </c>
      <c r="G81" s="79">
        <f t="shared" si="57"/>
        <v>3551</v>
      </c>
      <c r="H81" s="78">
        <f t="shared" si="57"/>
        <v>355444.447</v>
      </c>
      <c r="I81" s="79">
        <f t="shared" si="57"/>
        <v>11.1</v>
      </c>
      <c r="J81" s="79" t="str">
        <f t="shared" si="57"/>
        <v>No</v>
      </c>
      <c r="K81" s="79">
        <f t="shared" si="57"/>
        <v>30</v>
      </c>
      <c r="L81" s="79">
        <f t="shared" si="57"/>
        <v>7.1</v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44714</v>
      </c>
      <c r="B82" s="95">
        <f t="shared" ref="B82:P82" si="58">B81</f>
        <v>106</v>
      </c>
      <c r="C82" s="75" t="str">
        <f t="shared" si="58"/>
        <v>Azar</v>
      </c>
      <c r="D82" s="75" t="str">
        <f t="shared" si="58"/>
        <v>301 SALMON DEL ATLANTICO (SALMO SALAR) </v>
      </c>
      <c r="E82" s="75" t="str">
        <f t="shared" si="58"/>
        <v>1 ADULTOS</v>
      </c>
      <c r="F82" s="95">
        <f t="shared" si="58"/>
        <v>100097</v>
      </c>
      <c r="G82" s="79">
        <f t="shared" si="58"/>
        <v>3551</v>
      </c>
      <c r="H82" s="78">
        <f t="shared" si="58"/>
        <v>355444.447</v>
      </c>
      <c r="I82" s="79">
        <f t="shared" si="58"/>
        <v>11.1</v>
      </c>
      <c r="J82" s="79" t="str">
        <f t="shared" si="58"/>
        <v>No</v>
      </c>
      <c r="K82" s="79">
        <f t="shared" si="58"/>
        <v>30</v>
      </c>
      <c r="L82" s="79">
        <f t="shared" si="58"/>
        <v>7.1</v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>
        <v>1.0</v>
      </c>
      <c r="S82" s="30">
        <v>2.0</v>
      </c>
      <c r="T82" s="99">
        <v>1.0</v>
      </c>
      <c r="U82" s="9"/>
      <c r="V82" s="10"/>
      <c r="W82" s="97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44714</v>
      </c>
      <c r="B83" s="95">
        <f t="shared" ref="B83:P83" si="59">B82</f>
        <v>106</v>
      </c>
      <c r="C83" s="75" t="str">
        <f t="shared" si="59"/>
        <v>Azar</v>
      </c>
      <c r="D83" s="75" t="str">
        <f t="shared" si="59"/>
        <v>301 SALMON DEL ATLANTICO (SALMO SALAR) </v>
      </c>
      <c r="E83" s="75" t="str">
        <f t="shared" si="59"/>
        <v>1 ADULTOS</v>
      </c>
      <c r="F83" s="95">
        <f t="shared" si="59"/>
        <v>100097</v>
      </c>
      <c r="G83" s="79">
        <f t="shared" si="59"/>
        <v>3551</v>
      </c>
      <c r="H83" s="78">
        <f t="shared" si="59"/>
        <v>355444.447</v>
      </c>
      <c r="I83" s="79">
        <f t="shared" si="59"/>
        <v>11.1</v>
      </c>
      <c r="J83" s="79" t="str">
        <f t="shared" si="59"/>
        <v>No</v>
      </c>
      <c r="K83" s="79">
        <f t="shared" si="59"/>
        <v>30</v>
      </c>
      <c r="L83" s="79">
        <f t="shared" si="59"/>
        <v>7.1</v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44714</v>
      </c>
      <c r="B84" s="95">
        <f t="shared" ref="B84:P84" si="60">B83</f>
        <v>106</v>
      </c>
      <c r="C84" s="75" t="str">
        <f t="shared" si="60"/>
        <v>Azar</v>
      </c>
      <c r="D84" s="75" t="str">
        <f t="shared" si="60"/>
        <v>301 SALMON DEL ATLANTICO (SALMO SALAR) </v>
      </c>
      <c r="E84" s="75" t="str">
        <f t="shared" si="60"/>
        <v>1 ADULTOS</v>
      </c>
      <c r="F84" s="95">
        <f t="shared" si="60"/>
        <v>100097</v>
      </c>
      <c r="G84" s="79">
        <f t="shared" si="60"/>
        <v>3551</v>
      </c>
      <c r="H84" s="78">
        <f t="shared" si="60"/>
        <v>355444.447</v>
      </c>
      <c r="I84" s="79">
        <f t="shared" si="60"/>
        <v>11.1</v>
      </c>
      <c r="J84" s="79" t="str">
        <f t="shared" si="60"/>
        <v>No</v>
      </c>
      <c r="K84" s="79">
        <f t="shared" si="60"/>
        <v>30</v>
      </c>
      <c r="L84" s="79">
        <f t="shared" si="60"/>
        <v>7.1</v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>
        <v>0.0</v>
      </c>
      <c r="S84" s="30">
        <v>2.0</v>
      </c>
      <c r="T84" s="99">
        <v>2.0</v>
      </c>
      <c r="U84" s="9"/>
      <c r="V84" s="10"/>
      <c r="W84" s="97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44714</v>
      </c>
      <c r="B85" s="95">
        <f t="shared" ref="B85:P85" si="61">B84</f>
        <v>106</v>
      </c>
      <c r="C85" s="75" t="str">
        <f t="shared" si="61"/>
        <v>Azar</v>
      </c>
      <c r="D85" s="75" t="str">
        <f t="shared" si="61"/>
        <v>301 SALMON DEL ATLANTICO (SALMO SALAR) </v>
      </c>
      <c r="E85" s="75" t="str">
        <f t="shared" si="61"/>
        <v>1 ADULTOS</v>
      </c>
      <c r="F85" s="95">
        <f t="shared" si="61"/>
        <v>100097</v>
      </c>
      <c r="G85" s="79">
        <f t="shared" si="61"/>
        <v>3551</v>
      </c>
      <c r="H85" s="78">
        <f t="shared" si="61"/>
        <v>355444.447</v>
      </c>
      <c r="I85" s="79">
        <f t="shared" si="61"/>
        <v>11.1</v>
      </c>
      <c r="J85" s="79" t="str">
        <f t="shared" si="61"/>
        <v>No</v>
      </c>
      <c r="K85" s="79">
        <f t="shared" si="61"/>
        <v>30</v>
      </c>
      <c r="L85" s="79">
        <f t="shared" si="61"/>
        <v>7.1</v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>
        <v>0.0</v>
      </c>
      <c r="S85" s="30">
        <v>0.0</v>
      </c>
      <c r="T85" s="99">
        <v>2.0</v>
      </c>
      <c r="U85" s="9"/>
      <c r="V85" s="10"/>
      <c r="W85" s="97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44714</v>
      </c>
      <c r="B86" s="95">
        <f t="shared" ref="B86:P86" si="62">B85</f>
        <v>106</v>
      </c>
      <c r="C86" s="75" t="str">
        <f t="shared" si="62"/>
        <v>Azar</v>
      </c>
      <c r="D86" s="75" t="str">
        <f t="shared" si="62"/>
        <v>301 SALMON DEL ATLANTICO (SALMO SALAR) </v>
      </c>
      <c r="E86" s="75" t="str">
        <f t="shared" si="62"/>
        <v>1 ADULTOS</v>
      </c>
      <c r="F86" s="95">
        <f t="shared" si="62"/>
        <v>100097</v>
      </c>
      <c r="G86" s="79">
        <f t="shared" si="62"/>
        <v>3551</v>
      </c>
      <c r="H86" s="78">
        <f t="shared" si="62"/>
        <v>355444.447</v>
      </c>
      <c r="I86" s="79">
        <f t="shared" si="62"/>
        <v>11.1</v>
      </c>
      <c r="J86" s="79" t="str">
        <f t="shared" si="62"/>
        <v>No</v>
      </c>
      <c r="K86" s="79">
        <f t="shared" si="62"/>
        <v>30</v>
      </c>
      <c r="L86" s="79">
        <f t="shared" si="62"/>
        <v>7.1</v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>
        <v>3.0</v>
      </c>
      <c r="S86" s="30">
        <v>0.0</v>
      </c>
      <c r="T86" s="99">
        <v>3.0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44714</v>
      </c>
      <c r="B87" s="95">
        <f t="shared" ref="B87:P87" si="63">B86</f>
        <v>106</v>
      </c>
      <c r="C87" s="75" t="str">
        <f t="shared" si="63"/>
        <v>Azar</v>
      </c>
      <c r="D87" s="75" t="str">
        <f t="shared" si="63"/>
        <v>301 SALMON DEL ATLANTICO (SALMO SALAR) </v>
      </c>
      <c r="E87" s="75" t="str">
        <f t="shared" si="63"/>
        <v>1 ADULTOS</v>
      </c>
      <c r="F87" s="95">
        <f t="shared" si="63"/>
        <v>100097</v>
      </c>
      <c r="G87" s="79">
        <f t="shared" si="63"/>
        <v>3551</v>
      </c>
      <c r="H87" s="78">
        <f t="shared" si="63"/>
        <v>355444.447</v>
      </c>
      <c r="I87" s="79">
        <f t="shared" si="63"/>
        <v>11.1</v>
      </c>
      <c r="J87" s="79" t="str">
        <f t="shared" si="63"/>
        <v>No</v>
      </c>
      <c r="K87" s="79">
        <f t="shared" si="63"/>
        <v>30</v>
      </c>
      <c r="L87" s="79">
        <f t="shared" si="63"/>
        <v>7.1</v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>
        <v>1.0</v>
      </c>
      <c r="S87" s="30">
        <v>0.0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44714</v>
      </c>
      <c r="B88" s="74">
        <f t="shared" ref="B88:P88" si="64">B87</f>
        <v>106</v>
      </c>
      <c r="C88" s="84" t="str">
        <f t="shared" si="64"/>
        <v>Azar</v>
      </c>
      <c r="D88" s="84" t="str">
        <f t="shared" si="64"/>
        <v>301 SALMON DEL ATLANTICO (SALMO SALAR) </v>
      </c>
      <c r="E88" s="84" t="str">
        <f t="shared" si="64"/>
        <v>1 ADULTOS</v>
      </c>
      <c r="F88" s="74">
        <f t="shared" si="64"/>
        <v>100097</v>
      </c>
      <c r="G88" s="88">
        <f t="shared" si="64"/>
        <v>3551</v>
      </c>
      <c r="H88" s="87">
        <f t="shared" si="64"/>
        <v>355444.447</v>
      </c>
      <c r="I88" s="88">
        <f t="shared" si="64"/>
        <v>11.1</v>
      </c>
      <c r="J88" s="88" t="str">
        <f t="shared" si="64"/>
        <v>No</v>
      </c>
      <c r="K88" s="88">
        <f t="shared" si="64"/>
        <v>30</v>
      </c>
      <c r="L88" s="88">
        <f t="shared" si="64"/>
        <v>7.1</v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69</v>
      </c>
      <c r="R88" s="101">
        <v>0.0</v>
      </c>
      <c r="S88" s="101">
        <v>3.0</v>
      </c>
      <c r="T88" s="102">
        <v>2.0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18" t="s">
        <v>126</v>
      </c>
      <c r="B121" s="120" t="s">
        <v>127</v>
      </c>
      <c r="C121" s="121"/>
      <c r="D121" s="122"/>
      <c r="E121" s="122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18" t="s">
        <v>128</v>
      </c>
      <c r="B122" s="123">
        <v>0.0</v>
      </c>
      <c r="C122" s="123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18" t="s">
        <v>129</v>
      </c>
      <c r="B123" s="123">
        <v>0.0</v>
      </c>
      <c r="C123" s="123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4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5" t="s">
        <v>45</v>
      </c>
      <c r="C2" s="125" t="s">
        <v>46</v>
      </c>
      <c r="D2" s="125" t="s">
        <v>62</v>
      </c>
      <c r="E2" s="125" t="s">
        <v>63</v>
      </c>
      <c r="F2" s="125" t="s">
        <v>64</v>
      </c>
      <c r="G2" s="125" t="s">
        <v>131</v>
      </c>
    </row>
    <row r="3">
      <c r="B3" s="126">
        <f>+'Planilla caligus SIFA'!A18</f>
        <v>44714</v>
      </c>
      <c r="C3" s="127">
        <f>+'Planilla caligus SIFA'!B18</f>
        <v>101</v>
      </c>
      <c r="D3" s="128">
        <f>+BITACORA!D16</f>
        <v>0.4</v>
      </c>
      <c r="E3" s="128">
        <f>+BITACORA!E16</f>
        <v>0.7</v>
      </c>
      <c r="F3" s="128">
        <f>+BITACORA!F16</f>
        <v>0.9</v>
      </c>
      <c r="G3" s="128">
        <f>+BITACORA!G16</f>
        <v>1.6</v>
      </c>
    </row>
    <row r="4">
      <c r="B4" s="126">
        <f>+'Planilla caligus SIFA'!A30</f>
        <v>44714</v>
      </c>
      <c r="C4" s="127">
        <f>+'Planilla caligus SIFA'!B30</f>
        <v>102</v>
      </c>
      <c r="D4" s="128">
        <f>+BITACORA!J16</f>
        <v>0.8</v>
      </c>
      <c r="E4" s="128">
        <f>+BITACORA!K16</f>
        <v>0.8</v>
      </c>
      <c r="F4" s="128">
        <f>+BITACORA!L16</f>
        <v>0.8</v>
      </c>
      <c r="G4" s="128">
        <f>+BITACORA!M16</f>
        <v>1.6</v>
      </c>
    </row>
    <row r="5">
      <c r="B5" s="126">
        <f>+'Planilla caligus SIFA'!A42</f>
        <v>44714</v>
      </c>
      <c r="C5" s="127">
        <f>+'Planilla caligus SIFA'!B42</f>
        <v>103</v>
      </c>
      <c r="D5" s="128">
        <f>+BITACORA!P16</f>
        <v>0.8</v>
      </c>
      <c r="E5" s="128">
        <f>+BITACORA!Q16</f>
        <v>0.8</v>
      </c>
      <c r="F5" s="128">
        <f>+BITACORA!R16</f>
        <v>1.1</v>
      </c>
      <c r="G5" s="128">
        <f>+BITACORA!S16</f>
        <v>1.9</v>
      </c>
    </row>
    <row r="6">
      <c r="B6" s="126">
        <f>+'Planilla caligus SIFA'!A54</f>
        <v>44714</v>
      </c>
      <c r="C6" s="127">
        <f>+'Planilla caligus SIFA'!B54</f>
        <v>104</v>
      </c>
      <c r="D6" s="128">
        <f>+BITACORA!D31</f>
        <v>0.4</v>
      </c>
      <c r="E6" s="128">
        <f>+BITACORA!E31</f>
        <v>1</v>
      </c>
      <c r="F6" s="128">
        <f>+BITACORA!F31</f>
        <v>1.1</v>
      </c>
      <c r="G6" s="128">
        <f>+BITACORA!G31</f>
        <v>2.1</v>
      </c>
    </row>
    <row r="7">
      <c r="B7" s="126">
        <f>+'Planilla caligus SIFA'!A66</f>
        <v>44714</v>
      </c>
      <c r="C7" s="127">
        <f>+'Planilla caligus SIFA'!B66</f>
        <v>105</v>
      </c>
      <c r="D7" s="128">
        <f>+BITACORA!J31</f>
        <v>1.1</v>
      </c>
      <c r="E7" s="128">
        <f>+BITACORA!K31</f>
        <v>0.8</v>
      </c>
      <c r="F7" s="128">
        <f>+BITACORA!L31</f>
        <v>0.7</v>
      </c>
      <c r="G7" s="128">
        <f>+BITACORA!M31</f>
        <v>1.5</v>
      </c>
    </row>
    <row r="8">
      <c r="B8" s="126">
        <f>+'Planilla caligus SIFA'!A78</f>
        <v>44714</v>
      </c>
      <c r="C8" s="127">
        <f>+'Planilla caligus SIFA'!B78</f>
        <v>106</v>
      </c>
      <c r="D8" s="128">
        <f>+BITACORA!P31</f>
        <v>0.7</v>
      </c>
      <c r="E8" s="128">
        <f>+BITACORA!Q31</f>
        <v>1</v>
      </c>
      <c r="F8" s="128">
        <f>+BITACORA!R31</f>
        <v>1.1</v>
      </c>
      <c r="G8" s="128">
        <f>+BITACORA!S31</f>
        <v>2.1</v>
      </c>
    </row>
    <row r="9">
      <c r="B9" s="59"/>
      <c r="C9" s="129"/>
      <c r="D9" s="130">
        <f t="shared" ref="D9:G9" si="1">AVERAGE(D3:D6)</f>
        <v>0.6</v>
      </c>
      <c r="E9" s="130">
        <f t="shared" si="1"/>
        <v>0.825</v>
      </c>
      <c r="F9" s="130">
        <f t="shared" si="1"/>
        <v>0.975</v>
      </c>
      <c r="G9" s="130">
        <f t="shared" si="1"/>
        <v>1.8</v>
      </c>
    </row>
    <row r="13">
      <c r="G13" s="131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ht="15.0" customHeight="1">
      <c r="A2" s="132"/>
      <c r="B2" s="132"/>
      <c r="C2" s="133" t="str">
        <f>+'Planilla caligus SIFA'!B9</f>
        <v>Semana 22 (30-MAY-2022 al 5-JUN-2022)</v>
      </c>
      <c r="G2" s="134"/>
      <c r="H2" s="134"/>
      <c r="I2" s="134"/>
      <c r="J2" s="134"/>
      <c r="K2" s="134"/>
      <c r="L2" s="134"/>
      <c r="M2" s="134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>
      <c r="A3" s="132"/>
      <c r="B3" s="132"/>
      <c r="C3" s="135" t="s">
        <v>133</v>
      </c>
      <c r="D3" s="135">
        <f>+'Planilla caligus SIFA'!B18</f>
        <v>101</v>
      </c>
      <c r="E3" s="136">
        <f>+'Planilla caligus SIFA'!A18</f>
        <v>44714</v>
      </c>
      <c r="F3" s="134"/>
      <c r="G3" s="134"/>
      <c r="H3" s="134"/>
      <c r="I3" s="137" t="s">
        <v>133</v>
      </c>
      <c r="J3" s="137">
        <f>+'Planilla caligus SIFA'!B30</f>
        <v>102</v>
      </c>
      <c r="K3" s="136">
        <f>+'Planilla caligus SIFA'!A30</f>
        <v>44714</v>
      </c>
      <c r="L3" s="134"/>
      <c r="M3" s="134"/>
      <c r="N3" s="132"/>
      <c r="O3" s="137" t="s">
        <v>133</v>
      </c>
      <c r="P3" s="137">
        <f>+'Planilla caligus SIFA'!B42</f>
        <v>103</v>
      </c>
      <c r="Q3" s="136">
        <f>+'Planilla caligus SIFA'!A42</f>
        <v>44714</v>
      </c>
      <c r="R3" s="134"/>
      <c r="S3" s="134"/>
      <c r="T3" s="132"/>
      <c r="U3" s="132"/>
      <c r="V3" s="132"/>
      <c r="W3" s="132"/>
      <c r="X3" s="132"/>
      <c r="Y3" s="132"/>
      <c r="Z3" s="132"/>
    </row>
    <row r="4">
      <c r="A4" s="132"/>
      <c r="B4" s="132"/>
      <c r="C4" s="137" t="s">
        <v>134</v>
      </c>
      <c r="D4" s="137" t="s">
        <v>62</v>
      </c>
      <c r="E4" s="137" t="s">
        <v>63</v>
      </c>
      <c r="F4" s="137" t="s">
        <v>64</v>
      </c>
      <c r="G4" s="137" t="s">
        <v>135</v>
      </c>
      <c r="H4" s="134"/>
      <c r="I4" s="137" t="s">
        <v>134</v>
      </c>
      <c r="J4" s="137" t="s">
        <v>62</v>
      </c>
      <c r="K4" s="137" t="s">
        <v>63</v>
      </c>
      <c r="L4" s="137" t="s">
        <v>64</v>
      </c>
      <c r="M4" s="137" t="s">
        <v>135</v>
      </c>
      <c r="N4" s="132"/>
      <c r="O4" s="137" t="s">
        <v>134</v>
      </c>
      <c r="P4" s="137" t="s">
        <v>62</v>
      </c>
      <c r="Q4" s="137" t="s">
        <v>63</v>
      </c>
      <c r="R4" s="137" t="s">
        <v>64</v>
      </c>
      <c r="S4" s="137" t="s">
        <v>135</v>
      </c>
      <c r="T4" s="132"/>
      <c r="U4" s="132"/>
      <c r="V4" s="132"/>
      <c r="W4" s="132"/>
      <c r="X4" s="132"/>
      <c r="Y4" s="132"/>
      <c r="Z4" s="132"/>
    </row>
    <row r="5">
      <c r="A5" s="132"/>
      <c r="B5" s="132"/>
      <c r="C5" s="137">
        <v>1.0</v>
      </c>
      <c r="D5" s="137">
        <f>+'Planilla caligus SIFA'!R18</f>
        <v>0</v>
      </c>
      <c r="E5" s="137">
        <f>+'Planilla caligus SIFA'!S18</f>
        <v>0</v>
      </c>
      <c r="F5" s="137">
        <f>+'Planilla caligus SIFA'!T18</f>
        <v>2</v>
      </c>
      <c r="G5" s="137">
        <f t="shared" ref="G5:G15" si="1">+E5+F5</f>
        <v>2</v>
      </c>
      <c r="H5" s="134"/>
      <c r="I5" s="137">
        <v>1.0</v>
      </c>
      <c r="J5" s="137">
        <f>+'Planilla caligus SIFA'!R30</f>
        <v>0</v>
      </c>
      <c r="K5" s="137">
        <f>+'Planilla caligus SIFA'!S30</f>
        <v>0</v>
      </c>
      <c r="L5" s="137">
        <f>+'Planilla caligus SIFA'!T30</f>
        <v>0</v>
      </c>
      <c r="M5" s="137">
        <f t="shared" ref="M5:M15" si="2">+K5+L5</f>
        <v>0</v>
      </c>
      <c r="N5" s="132"/>
      <c r="O5" s="137">
        <v>1.0</v>
      </c>
      <c r="P5" s="137">
        <f>+'Planilla caligus SIFA'!R42</f>
        <v>3</v>
      </c>
      <c r="Q5" s="137">
        <f>+'Planilla caligus SIFA'!S42</f>
        <v>0</v>
      </c>
      <c r="R5" s="137">
        <f>+'Planilla caligus SIFA'!T42</f>
        <v>0</v>
      </c>
      <c r="S5" s="137">
        <f t="shared" ref="S5:S15" si="3">Q5+R5</f>
        <v>0</v>
      </c>
      <c r="T5" s="132"/>
      <c r="U5" s="132"/>
      <c r="V5" s="132"/>
      <c r="W5" s="132"/>
      <c r="X5" s="132"/>
      <c r="Y5" s="132"/>
      <c r="Z5" s="132"/>
    </row>
    <row r="6">
      <c r="A6" s="132"/>
      <c r="B6" s="132"/>
      <c r="C6" s="137">
        <v>2.0</v>
      </c>
      <c r="D6" s="137">
        <f>+'Planilla caligus SIFA'!R19</f>
        <v>0</v>
      </c>
      <c r="E6" s="137">
        <f>+'Planilla caligus SIFA'!S19</f>
        <v>0</v>
      </c>
      <c r="F6" s="137">
        <f>+'Planilla caligus SIFA'!T19</f>
        <v>0</v>
      </c>
      <c r="G6" s="137">
        <f t="shared" si="1"/>
        <v>0</v>
      </c>
      <c r="H6" s="134"/>
      <c r="I6" s="137">
        <v>2.0</v>
      </c>
      <c r="J6" s="137">
        <f>+'Planilla caligus SIFA'!R31</f>
        <v>3</v>
      </c>
      <c r="K6" s="137">
        <f>+'Planilla caligus SIFA'!S31</f>
        <v>0</v>
      </c>
      <c r="L6" s="137">
        <f>+'Planilla caligus SIFA'!T31</f>
        <v>0</v>
      </c>
      <c r="M6" s="137">
        <f t="shared" si="2"/>
        <v>0</v>
      </c>
      <c r="N6" s="132"/>
      <c r="O6" s="137">
        <v>2.0</v>
      </c>
      <c r="P6" s="137">
        <f>+'Planilla caligus SIFA'!R43</f>
        <v>0</v>
      </c>
      <c r="Q6" s="137">
        <f>+'Planilla caligus SIFA'!S43</f>
        <v>0</v>
      </c>
      <c r="R6" s="137">
        <f>+'Planilla caligus SIFA'!T43</f>
        <v>0</v>
      </c>
      <c r="S6" s="137">
        <f t="shared" si="3"/>
        <v>0</v>
      </c>
      <c r="T6" s="132"/>
      <c r="U6" s="132"/>
      <c r="V6" s="132"/>
      <c r="W6" s="132"/>
      <c r="X6" s="132"/>
      <c r="Y6" s="132"/>
      <c r="Z6" s="132"/>
    </row>
    <row r="7">
      <c r="A7" s="132"/>
      <c r="B7" s="132"/>
      <c r="C7" s="137">
        <v>3.0</v>
      </c>
      <c r="D7" s="137">
        <f>+'Planilla caligus SIFA'!R20</f>
        <v>1</v>
      </c>
      <c r="E7" s="137">
        <f>+'Planilla caligus SIFA'!S20</f>
        <v>2</v>
      </c>
      <c r="F7" s="137">
        <f>+'Planilla caligus SIFA'!T20</f>
        <v>2</v>
      </c>
      <c r="G7" s="137">
        <f t="shared" si="1"/>
        <v>4</v>
      </c>
      <c r="H7" s="134"/>
      <c r="I7" s="137">
        <v>3.0</v>
      </c>
      <c r="J7" s="137">
        <f>+'Planilla caligus SIFA'!R32</f>
        <v>0</v>
      </c>
      <c r="K7" s="137">
        <f>+'Planilla caligus SIFA'!S32</f>
        <v>2</v>
      </c>
      <c r="L7" s="137">
        <f>+'Planilla caligus SIFA'!T32</f>
        <v>0</v>
      </c>
      <c r="M7" s="137">
        <f t="shared" si="2"/>
        <v>2</v>
      </c>
      <c r="N7" s="132"/>
      <c r="O7" s="137">
        <v>3.0</v>
      </c>
      <c r="P7" s="137">
        <f>+'Planilla caligus SIFA'!R44</f>
        <v>0</v>
      </c>
      <c r="Q7" s="137">
        <f>+'Planilla caligus SIFA'!S44</f>
        <v>0</v>
      </c>
      <c r="R7" s="137">
        <f>+'Planilla caligus SIFA'!T44</f>
        <v>3</v>
      </c>
      <c r="S7" s="137">
        <f t="shared" si="3"/>
        <v>3</v>
      </c>
      <c r="T7" s="132"/>
      <c r="U7" s="132"/>
      <c r="V7" s="132"/>
      <c r="W7" s="132"/>
      <c r="X7" s="132"/>
      <c r="Y7" s="132"/>
      <c r="Z7" s="132"/>
    </row>
    <row r="8">
      <c r="A8" s="132"/>
      <c r="B8" s="132"/>
      <c r="C8" s="137">
        <v>4.0</v>
      </c>
      <c r="D8" s="137">
        <f>+'Planilla caligus SIFA'!R21</f>
        <v>0</v>
      </c>
      <c r="E8" s="137">
        <f>+'Planilla caligus SIFA'!S21</f>
        <v>0</v>
      </c>
      <c r="F8" s="137">
        <f>+'Planilla caligus SIFA'!T21</f>
        <v>2</v>
      </c>
      <c r="G8" s="137">
        <f t="shared" si="1"/>
        <v>2</v>
      </c>
      <c r="H8" s="134"/>
      <c r="I8" s="137">
        <v>4.0</v>
      </c>
      <c r="J8" s="137">
        <f>+'Planilla caligus SIFA'!R33</f>
        <v>3</v>
      </c>
      <c r="K8" s="137">
        <f>+'Planilla caligus SIFA'!S33</f>
        <v>0</v>
      </c>
      <c r="L8" s="137">
        <f>+'Planilla caligus SIFA'!T33</f>
        <v>2</v>
      </c>
      <c r="M8" s="137">
        <f t="shared" si="2"/>
        <v>2</v>
      </c>
      <c r="N8" s="132"/>
      <c r="O8" s="137">
        <v>4.0</v>
      </c>
      <c r="P8" s="137">
        <f>+'Planilla caligus SIFA'!R45</f>
        <v>2</v>
      </c>
      <c r="Q8" s="137">
        <f>+'Planilla caligus SIFA'!S45</f>
        <v>3</v>
      </c>
      <c r="R8" s="137">
        <f>+'Planilla caligus SIFA'!T45</f>
        <v>2</v>
      </c>
      <c r="S8" s="137">
        <f t="shared" si="3"/>
        <v>5</v>
      </c>
      <c r="T8" s="132"/>
      <c r="U8" s="132"/>
      <c r="V8" s="132"/>
      <c r="W8" s="132"/>
      <c r="X8" s="132"/>
      <c r="Y8" s="132"/>
      <c r="Z8" s="132"/>
    </row>
    <row r="9">
      <c r="A9" s="132"/>
      <c r="B9" s="132"/>
      <c r="C9" s="137">
        <v>5.0</v>
      </c>
      <c r="D9" s="137">
        <f>+'Planilla caligus SIFA'!R22</f>
        <v>1</v>
      </c>
      <c r="E9" s="137">
        <f>+'Planilla caligus SIFA'!S22</f>
        <v>0</v>
      </c>
      <c r="F9" s="137">
        <f>+'Planilla caligus SIFA'!T22</f>
        <v>0</v>
      </c>
      <c r="G9" s="137">
        <f t="shared" si="1"/>
        <v>0</v>
      </c>
      <c r="H9" s="134"/>
      <c r="I9" s="137">
        <v>5.0</v>
      </c>
      <c r="J9" s="137">
        <f>+'Planilla caligus SIFA'!R34</f>
        <v>0</v>
      </c>
      <c r="K9" s="137">
        <f>+'Planilla caligus SIFA'!S34</f>
        <v>2</v>
      </c>
      <c r="L9" s="137">
        <f>+'Planilla caligus SIFA'!T34</f>
        <v>2</v>
      </c>
      <c r="M9" s="137">
        <f t="shared" si="2"/>
        <v>4</v>
      </c>
      <c r="N9" s="132"/>
      <c r="O9" s="137">
        <v>5.0</v>
      </c>
      <c r="P9" s="137">
        <f>+'Planilla caligus SIFA'!R46</f>
        <v>0</v>
      </c>
      <c r="Q9" s="137">
        <f>+'Planilla caligus SIFA'!S46</f>
        <v>0</v>
      </c>
      <c r="R9" s="137">
        <f>+'Planilla caligus SIFA'!T46</f>
        <v>0</v>
      </c>
      <c r="S9" s="137">
        <f t="shared" si="3"/>
        <v>0</v>
      </c>
      <c r="T9" s="132"/>
      <c r="U9" s="132"/>
      <c r="V9" s="132"/>
      <c r="W9" s="132"/>
      <c r="X9" s="132"/>
      <c r="Y9" s="132"/>
      <c r="Z9" s="132"/>
    </row>
    <row r="10">
      <c r="A10" s="132"/>
      <c r="B10" s="132"/>
      <c r="C10" s="137">
        <v>6.0</v>
      </c>
      <c r="D10" s="137">
        <f>+'Planilla caligus SIFA'!R23</f>
        <v>0</v>
      </c>
      <c r="E10" s="137">
        <f>+'Planilla caligus SIFA'!S23</f>
        <v>0</v>
      </c>
      <c r="F10" s="137">
        <f>+'Planilla caligus SIFA'!T23</f>
        <v>2</v>
      </c>
      <c r="G10" s="137">
        <f t="shared" si="1"/>
        <v>2</v>
      </c>
      <c r="H10" s="134"/>
      <c r="I10" s="137">
        <v>6.0</v>
      </c>
      <c r="J10" s="137">
        <f>+'Planilla caligus SIFA'!R35</f>
        <v>0</v>
      </c>
      <c r="K10" s="137">
        <f>+'Planilla caligus SIFA'!S35</f>
        <v>0</v>
      </c>
      <c r="L10" s="137">
        <f>+'Planilla caligus SIFA'!T35</f>
        <v>0</v>
      </c>
      <c r="M10" s="137">
        <f t="shared" si="2"/>
        <v>0</v>
      </c>
      <c r="N10" s="132"/>
      <c r="O10" s="137">
        <v>6.0</v>
      </c>
      <c r="P10" s="137">
        <f>+'Planilla caligus SIFA'!R47</f>
        <v>0</v>
      </c>
      <c r="Q10" s="137">
        <f>+'Planilla caligus SIFA'!S47</f>
        <v>2</v>
      </c>
      <c r="R10" s="137">
        <f>+'Planilla caligus SIFA'!T47</f>
        <v>0</v>
      </c>
      <c r="S10" s="137">
        <f t="shared" si="3"/>
        <v>2</v>
      </c>
      <c r="T10" s="132"/>
      <c r="U10" s="132"/>
      <c r="V10" s="132"/>
      <c r="W10" s="132"/>
      <c r="X10" s="132"/>
      <c r="Y10" s="132"/>
      <c r="Z10" s="132"/>
    </row>
    <row r="11">
      <c r="A11" s="132"/>
      <c r="B11" s="132"/>
      <c r="C11" s="137">
        <v>7.0</v>
      </c>
      <c r="D11" s="137">
        <f>+'Planilla caligus SIFA'!R24</f>
        <v>2</v>
      </c>
      <c r="E11" s="137">
        <f>+'Planilla caligus SIFA'!S24</f>
        <v>2</v>
      </c>
      <c r="F11" s="137">
        <f>+'Planilla caligus SIFA'!T24</f>
        <v>1</v>
      </c>
      <c r="G11" s="137">
        <f t="shared" si="1"/>
        <v>3</v>
      </c>
      <c r="H11" s="134"/>
      <c r="I11" s="137">
        <v>7.0</v>
      </c>
      <c r="J11" s="137">
        <f>+'Planilla caligus SIFA'!R36</f>
        <v>0</v>
      </c>
      <c r="K11" s="137">
        <f>+'Planilla caligus SIFA'!S36</f>
        <v>0</v>
      </c>
      <c r="L11" s="137">
        <f>+'Planilla caligus SIFA'!T36</f>
        <v>0</v>
      </c>
      <c r="M11" s="137">
        <f t="shared" si="2"/>
        <v>0</v>
      </c>
      <c r="N11" s="132"/>
      <c r="O11" s="137">
        <v>7.0</v>
      </c>
      <c r="P11" s="137">
        <f>+'Planilla caligus SIFA'!R48</f>
        <v>1</v>
      </c>
      <c r="Q11" s="137">
        <f>+'Planilla caligus SIFA'!S48</f>
        <v>0</v>
      </c>
      <c r="R11" s="137">
        <f>+'Planilla caligus SIFA'!T48</f>
        <v>2</v>
      </c>
      <c r="S11" s="137">
        <f t="shared" si="3"/>
        <v>2</v>
      </c>
      <c r="T11" s="132"/>
      <c r="U11" s="132"/>
      <c r="V11" s="132"/>
      <c r="W11" s="132"/>
      <c r="X11" s="132"/>
      <c r="Y11" s="132"/>
      <c r="Z11" s="132"/>
    </row>
    <row r="12">
      <c r="A12" s="132"/>
      <c r="B12" s="132"/>
      <c r="C12" s="137">
        <v>8.0</v>
      </c>
      <c r="D12" s="137">
        <f>+'Planilla caligus SIFA'!R25</f>
        <v>0</v>
      </c>
      <c r="E12" s="137">
        <f>+'Planilla caligus SIFA'!S25</f>
        <v>0</v>
      </c>
      <c r="F12" s="137">
        <f>+'Planilla caligus SIFA'!T25</f>
        <v>0</v>
      </c>
      <c r="G12" s="137">
        <f t="shared" si="1"/>
        <v>0</v>
      </c>
      <c r="H12" s="134"/>
      <c r="I12" s="137">
        <v>8.0</v>
      </c>
      <c r="J12" s="137">
        <f>+'Planilla caligus SIFA'!R37</f>
        <v>0</v>
      </c>
      <c r="K12" s="137">
        <f>+'Planilla caligus SIFA'!S37</f>
        <v>2</v>
      </c>
      <c r="L12" s="137">
        <f>+'Planilla caligus SIFA'!T37</f>
        <v>0</v>
      </c>
      <c r="M12" s="137">
        <f t="shared" si="2"/>
        <v>2</v>
      </c>
      <c r="N12" s="132"/>
      <c r="O12" s="137">
        <v>8.0</v>
      </c>
      <c r="P12" s="137">
        <f>+'Planilla caligus SIFA'!R49</f>
        <v>0</v>
      </c>
      <c r="Q12" s="137">
        <f>+'Planilla caligus SIFA'!S49</f>
        <v>0</v>
      </c>
      <c r="R12" s="137">
        <f>+'Planilla caligus SIFA'!T49</f>
        <v>0</v>
      </c>
      <c r="S12" s="137">
        <f t="shared" si="3"/>
        <v>0</v>
      </c>
      <c r="T12" s="132"/>
      <c r="U12" s="132"/>
      <c r="V12" s="132"/>
      <c r="W12" s="132"/>
      <c r="X12" s="132"/>
      <c r="Y12" s="132"/>
      <c r="Z12" s="132"/>
    </row>
    <row r="13">
      <c r="A13" s="132"/>
      <c r="B13" s="132"/>
      <c r="C13" s="137">
        <v>9.0</v>
      </c>
      <c r="D13" s="137">
        <f>+'Planilla caligus SIFA'!R26</f>
        <v>0</v>
      </c>
      <c r="E13" s="137">
        <f>+'Planilla caligus SIFA'!S26</f>
        <v>2</v>
      </c>
      <c r="F13" s="137">
        <f>+'Planilla caligus SIFA'!T26</f>
        <v>0</v>
      </c>
      <c r="G13" s="137">
        <f t="shared" si="1"/>
        <v>2</v>
      </c>
      <c r="H13" s="134"/>
      <c r="I13" s="137">
        <v>9.0</v>
      </c>
      <c r="J13" s="137">
        <f>+'Planilla caligus SIFA'!R38</f>
        <v>0</v>
      </c>
      <c r="K13" s="137">
        <f>+'Planilla caligus SIFA'!S38</f>
        <v>0</v>
      </c>
      <c r="L13" s="137">
        <f>+'Planilla caligus SIFA'!T38</f>
        <v>2</v>
      </c>
      <c r="M13" s="137">
        <f t="shared" si="2"/>
        <v>2</v>
      </c>
      <c r="N13" s="132"/>
      <c r="O13" s="137">
        <v>9.0</v>
      </c>
      <c r="P13" s="137">
        <f>+'Planilla caligus SIFA'!R50</f>
        <v>0</v>
      </c>
      <c r="Q13" s="137">
        <f>+'Planilla caligus SIFA'!S50</f>
        <v>0</v>
      </c>
      <c r="R13" s="137">
        <f>+'Planilla caligus SIFA'!T50</f>
        <v>2</v>
      </c>
      <c r="S13" s="137">
        <f t="shared" si="3"/>
        <v>2</v>
      </c>
      <c r="T13" s="132"/>
      <c r="U13" s="132"/>
      <c r="V13" s="132"/>
      <c r="W13" s="132"/>
      <c r="X13" s="132"/>
      <c r="Y13" s="132"/>
      <c r="Z13" s="132"/>
    </row>
    <row r="14">
      <c r="A14" s="132"/>
      <c r="B14" s="132"/>
      <c r="C14" s="137">
        <v>10.0</v>
      </c>
      <c r="D14" s="137">
        <f>+'Planilla caligus SIFA'!R27</f>
        <v>0</v>
      </c>
      <c r="E14" s="137">
        <f>+'Planilla caligus SIFA'!S27</f>
        <v>0</v>
      </c>
      <c r="F14" s="137">
        <f>+'Planilla caligus SIFA'!T27</f>
        <v>0</v>
      </c>
      <c r="G14" s="137">
        <f t="shared" si="1"/>
        <v>0</v>
      </c>
      <c r="H14" s="134"/>
      <c r="I14" s="137">
        <v>10.0</v>
      </c>
      <c r="J14" s="137">
        <f>+'Planilla caligus SIFA'!R39</f>
        <v>2</v>
      </c>
      <c r="K14" s="137">
        <f>+'Planilla caligus SIFA'!S39</f>
        <v>0</v>
      </c>
      <c r="L14" s="137">
        <f>+'Planilla caligus SIFA'!T39</f>
        <v>0</v>
      </c>
      <c r="M14" s="137">
        <f t="shared" si="2"/>
        <v>0</v>
      </c>
      <c r="N14" s="132"/>
      <c r="O14" s="137">
        <v>10.0</v>
      </c>
      <c r="P14" s="137">
        <f>+'Planilla caligus SIFA'!R51</f>
        <v>2</v>
      </c>
      <c r="Q14" s="137">
        <f>+'Planilla caligus SIFA'!S51</f>
        <v>2</v>
      </c>
      <c r="R14" s="137">
        <f>+'Planilla caligus SIFA'!T51</f>
        <v>0</v>
      </c>
      <c r="S14" s="137">
        <f t="shared" si="3"/>
        <v>2</v>
      </c>
      <c r="T14" s="132"/>
      <c r="U14" s="132"/>
      <c r="V14" s="132"/>
      <c r="W14" s="132"/>
      <c r="X14" s="132"/>
      <c r="Y14" s="132"/>
      <c r="Z14" s="132"/>
    </row>
    <row r="15">
      <c r="A15" s="132"/>
      <c r="B15" s="132"/>
      <c r="C15" s="137" t="s">
        <v>136</v>
      </c>
      <c r="D15" s="137">
        <f>+'Planilla caligus SIFA'!R28</f>
        <v>0</v>
      </c>
      <c r="E15" s="137">
        <f>+'Planilla caligus SIFA'!S28</f>
        <v>1</v>
      </c>
      <c r="F15" s="137">
        <f>+'Planilla caligus SIFA'!T28</f>
        <v>0</v>
      </c>
      <c r="G15" s="137">
        <f t="shared" si="1"/>
        <v>1</v>
      </c>
      <c r="H15" s="134"/>
      <c r="I15" s="137" t="s">
        <v>136</v>
      </c>
      <c r="J15" s="137">
        <f>+'Planilla caligus SIFA'!R40</f>
        <v>0</v>
      </c>
      <c r="K15" s="137">
        <f>+'Planilla caligus SIFA'!S40</f>
        <v>2</v>
      </c>
      <c r="L15" s="137">
        <f>+'Planilla caligus SIFA'!T40</f>
        <v>2</v>
      </c>
      <c r="M15" s="137">
        <f t="shared" si="2"/>
        <v>4</v>
      </c>
      <c r="N15" s="132"/>
      <c r="O15" s="137" t="s">
        <v>136</v>
      </c>
      <c r="P15" s="137">
        <f>+'Planilla caligus SIFA'!R52</f>
        <v>0</v>
      </c>
      <c r="Q15" s="137">
        <f>+'Planilla caligus SIFA'!S52</f>
        <v>1</v>
      </c>
      <c r="R15" s="137">
        <f>+'Planilla caligus SIFA'!T52</f>
        <v>2</v>
      </c>
      <c r="S15" s="137">
        <f t="shared" si="3"/>
        <v>3</v>
      </c>
      <c r="T15" s="132"/>
      <c r="U15" s="132"/>
      <c r="V15" s="132"/>
      <c r="W15" s="132"/>
      <c r="X15" s="132"/>
      <c r="Y15" s="132"/>
      <c r="Z15" s="132"/>
    </row>
    <row r="16">
      <c r="A16" s="132"/>
      <c r="B16" s="132"/>
      <c r="C16" s="137" t="s">
        <v>137</v>
      </c>
      <c r="D16" s="137">
        <f t="shared" ref="D16:G16" si="4">SUM(D5:D15)/10</f>
        <v>0.4</v>
      </c>
      <c r="E16" s="137">
        <f t="shared" si="4"/>
        <v>0.7</v>
      </c>
      <c r="F16" s="137">
        <f t="shared" si="4"/>
        <v>0.9</v>
      </c>
      <c r="G16" s="137">
        <f t="shared" si="4"/>
        <v>1.6</v>
      </c>
      <c r="H16" s="134"/>
      <c r="I16" s="137" t="s">
        <v>137</v>
      </c>
      <c r="J16" s="137">
        <f t="shared" ref="J16:M16" si="5">SUM(J5:J15)/10</f>
        <v>0.8</v>
      </c>
      <c r="K16" s="137">
        <f t="shared" si="5"/>
        <v>0.8</v>
      </c>
      <c r="L16" s="137">
        <f t="shared" si="5"/>
        <v>0.8</v>
      </c>
      <c r="M16" s="137">
        <f t="shared" si="5"/>
        <v>1.6</v>
      </c>
      <c r="N16" s="132"/>
      <c r="O16" s="137" t="s">
        <v>137</v>
      </c>
      <c r="P16" s="137">
        <f t="shared" ref="P16:S16" si="6">SUM(P5:P15)/10</f>
        <v>0.8</v>
      </c>
      <c r="Q16" s="137">
        <f t="shared" si="6"/>
        <v>0.8</v>
      </c>
      <c r="R16" s="137">
        <f t="shared" si="6"/>
        <v>1.1</v>
      </c>
      <c r="S16" s="137">
        <f t="shared" si="6"/>
        <v>1.9</v>
      </c>
      <c r="T16" s="132"/>
      <c r="U16" s="132"/>
      <c r="V16" s="132"/>
      <c r="W16" s="132"/>
      <c r="X16" s="132"/>
      <c r="Y16" s="132"/>
      <c r="Z16" s="132"/>
    </row>
    <row r="17">
      <c r="A17" s="132"/>
      <c r="B17" s="132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2"/>
      <c r="O17" s="134"/>
      <c r="P17" s="134"/>
      <c r="Q17" s="134"/>
      <c r="R17" s="134"/>
      <c r="S17" s="134"/>
      <c r="T17" s="132"/>
      <c r="U17" s="132"/>
      <c r="V17" s="132"/>
      <c r="W17" s="132"/>
      <c r="X17" s="132"/>
      <c r="Y17" s="132"/>
      <c r="Z17" s="132"/>
    </row>
    <row r="18">
      <c r="A18" s="132"/>
      <c r="B18" s="132"/>
      <c r="C18" s="135" t="s">
        <v>133</v>
      </c>
      <c r="D18" s="135">
        <f>+'Planilla caligus SIFA'!B54</f>
        <v>104</v>
      </c>
      <c r="E18" s="136">
        <f>+'Planilla caligus SIFA'!A54</f>
        <v>44714</v>
      </c>
      <c r="F18" s="134"/>
      <c r="G18" s="134"/>
      <c r="H18" s="134"/>
      <c r="I18" s="137" t="s">
        <v>133</v>
      </c>
      <c r="J18" s="137">
        <f>+'Planilla caligus SIFA'!B66</f>
        <v>105</v>
      </c>
      <c r="K18" s="136">
        <f>+'Planilla caligus SIFA'!A66</f>
        <v>44714</v>
      </c>
      <c r="L18" s="134"/>
      <c r="M18" s="134"/>
      <c r="N18" s="132"/>
      <c r="O18" s="137" t="s">
        <v>133</v>
      </c>
      <c r="P18" s="137">
        <f>+'Planilla caligus SIFA'!B78</f>
        <v>106</v>
      </c>
      <c r="Q18" s="136">
        <f>+'Planilla caligus SIFA'!A78</f>
        <v>44714</v>
      </c>
      <c r="R18" s="134"/>
      <c r="S18" s="134"/>
      <c r="T18" s="132"/>
      <c r="U18" s="132"/>
      <c r="V18" s="132"/>
      <c r="W18" s="132"/>
      <c r="X18" s="132"/>
      <c r="Y18" s="132"/>
      <c r="Z18" s="132"/>
    </row>
    <row r="19">
      <c r="A19" s="132"/>
      <c r="B19" s="132"/>
      <c r="C19" s="137" t="s">
        <v>134</v>
      </c>
      <c r="D19" s="137" t="s">
        <v>62</v>
      </c>
      <c r="E19" s="137" t="s">
        <v>63</v>
      </c>
      <c r="F19" s="137" t="s">
        <v>64</v>
      </c>
      <c r="G19" s="137" t="s">
        <v>135</v>
      </c>
      <c r="H19" s="134"/>
      <c r="I19" s="137" t="s">
        <v>134</v>
      </c>
      <c r="J19" s="137" t="s">
        <v>62</v>
      </c>
      <c r="K19" s="137" t="s">
        <v>63</v>
      </c>
      <c r="L19" s="137" t="s">
        <v>64</v>
      </c>
      <c r="M19" s="137" t="s">
        <v>135</v>
      </c>
      <c r="N19" s="132"/>
      <c r="O19" s="137" t="s">
        <v>134</v>
      </c>
      <c r="P19" s="137" t="s">
        <v>62</v>
      </c>
      <c r="Q19" s="137" t="s">
        <v>63</v>
      </c>
      <c r="R19" s="137" t="s">
        <v>64</v>
      </c>
      <c r="S19" s="137" t="s">
        <v>135</v>
      </c>
      <c r="T19" s="132"/>
      <c r="U19" s="132"/>
      <c r="V19" s="132"/>
      <c r="W19" s="132"/>
      <c r="X19" s="132"/>
      <c r="Y19" s="132"/>
      <c r="Z19" s="132"/>
    </row>
    <row r="20">
      <c r="A20" s="132"/>
      <c r="B20" s="132"/>
      <c r="C20" s="137">
        <v>1.0</v>
      </c>
      <c r="D20" s="137">
        <f>+'Planilla caligus SIFA'!R54</f>
        <v>0</v>
      </c>
      <c r="E20" s="137">
        <f>+'Planilla caligus SIFA'!S54</f>
        <v>0</v>
      </c>
      <c r="F20" s="137">
        <f>+'Planilla caligus SIFA'!T54</f>
        <v>0</v>
      </c>
      <c r="G20" s="137">
        <f t="shared" ref="G20:G30" si="7">+E20+F20</f>
        <v>0</v>
      </c>
      <c r="H20" s="134"/>
      <c r="I20" s="137">
        <v>1.0</v>
      </c>
      <c r="J20" s="137">
        <f>+'Planilla caligus SIFA'!R66</f>
        <v>0</v>
      </c>
      <c r="K20" s="137">
        <f>+'Planilla caligus SIFA'!S66</f>
        <v>0</v>
      </c>
      <c r="L20" s="137">
        <f>+'Planilla caligus SIFA'!T66</f>
        <v>0</v>
      </c>
      <c r="M20" s="137">
        <f t="shared" ref="M20:M30" si="8">+K20+L20</f>
        <v>0</v>
      </c>
      <c r="N20" s="132"/>
      <c r="O20" s="137">
        <v>1.0</v>
      </c>
      <c r="P20" s="137">
        <f>+'Planilla caligus SIFA'!R78</f>
        <v>0</v>
      </c>
      <c r="Q20" s="137">
        <f>+'Planilla caligus SIFA'!S78</f>
        <v>0</v>
      </c>
      <c r="R20" s="137">
        <f>+'Planilla caligus SIFA'!T78</f>
        <v>0</v>
      </c>
      <c r="S20" s="137">
        <f t="shared" ref="S20:S30" si="9">+Q20+R20</f>
        <v>0</v>
      </c>
      <c r="T20" s="132"/>
      <c r="U20" s="132"/>
      <c r="V20" s="132"/>
      <c r="W20" s="132"/>
      <c r="X20" s="132"/>
      <c r="Y20" s="132"/>
      <c r="Z20" s="132"/>
    </row>
    <row r="21" ht="15.75" customHeight="1">
      <c r="A21" s="132"/>
      <c r="B21" s="132"/>
      <c r="C21" s="137">
        <v>2.0</v>
      </c>
      <c r="D21" s="137">
        <f>+'Planilla caligus SIFA'!R55</f>
        <v>0</v>
      </c>
      <c r="E21" s="137">
        <f>+'Planilla caligus SIFA'!S55</f>
        <v>3</v>
      </c>
      <c r="F21" s="137">
        <f>+'Planilla caligus SIFA'!T55</f>
        <v>2</v>
      </c>
      <c r="G21" s="137">
        <f t="shared" si="7"/>
        <v>5</v>
      </c>
      <c r="H21" s="134"/>
      <c r="I21" s="137">
        <v>2.0</v>
      </c>
      <c r="J21" s="137">
        <f>+'Planilla caligus SIFA'!R67</f>
        <v>0</v>
      </c>
      <c r="K21" s="137">
        <f>+'Planilla caligus SIFA'!S67</f>
        <v>0</v>
      </c>
      <c r="L21" s="137">
        <f>+'Planilla caligus SIFA'!T67</f>
        <v>0</v>
      </c>
      <c r="M21" s="137">
        <f t="shared" si="8"/>
        <v>0</v>
      </c>
      <c r="N21" s="132"/>
      <c r="O21" s="137">
        <v>2.0</v>
      </c>
      <c r="P21" s="137">
        <f>+'Planilla caligus SIFA'!R79</f>
        <v>0</v>
      </c>
      <c r="Q21" s="137">
        <f>+'Planilla caligus SIFA'!S79</f>
        <v>0</v>
      </c>
      <c r="R21" s="137">
        <f>+'Planilla caligus SIFA'!T79</f>
        <v>1</v>
      </c>
      <c r="S21" s="137">
        <f t="shared" si="9"/>
        <v>1</v>
      </c>
      <c r="T21" s="132"/>
      <c r="U21" s="132"/>
      <c r="V21" s="132"/>
      <c r="W21" s="132"/>
      <c r="X21" s="132"/>
      <c r="Y21" s="132"/>
      <c r="Z21" s="132"/>
    </row>
    <row r="22" ht="15.75" customHeight="1">
      <c r="A22" s="132"/>
      <c r="B22" s="132"/>
      <c r="C22" s="137">
        <v>3.0</v>
      </c>
      <c r="D22" s="137">
        <f>+'Planilla caligus SIFA'!R56</f>
        <v>1</v>
      </c>
      <c r="E22" s="137">
        <f>+'Planilla caligus SIFA'!S56</f>
        <v>0</v>
      </c>
      <c r="F22" s="137">
        <f>+'Planilla caligus SIFA'!T56</f>
        <v>0</v>
      </c>
      <c r="G22" s="137">
        <f t="shared" si="7"/>
        <v>0</v>
      </c>
      <c r="H22" s="134"/>
      <c r="I22" s="137">
        <v>3.0</v>
      </c>
      <c r="J22" s="137">
        <f>+'Planilla caligus SIFA'!R68</f>
        <v>3</v>
      </c>
      <c r="K22" s="137">
        <f>+'Planilla caligus SIFA'!S68</f>
        <v>2</v>
      </c>
      <c r="L22" s="137">
        <f>+'Planilla caligus SIFA'!T68</f>
        <v>2</v>
      </c>
      <c r="M22" s="137">
        <f t="shared" si="8"/>
        <v>4</v>
      </c>
      <c r="N22" s="132"/>
      <c r="O22" s="137">
        <v>3.0</v>
      </c>
      <c r="P22" s="137">
        <f>+'Planilla caligus SIFA'!R80</f>
        <v>2</v>
      </c>
      <c r="Q22" s="137">
        <f>+'Planilla caligus SIFA'!S80</f>
        <v>3</v>
      </c>
      <c r="R22" s="137">
        <f>+'Planilla caligus SIFA'!T80</f>
        <v>0</v>
      </c>
      <c r="S22" s="137">
        <f t="shared" si="9"/>
        <v>3</v>
      </c>
      <c r="T22" s="132"/>
      <c r="U22" s="132"/>
      <c r="V22" s="132"/>
      <c r="W22" s="132"/>
      <c r="X22" s="132"/>
      <c r="Y22" s="132"/>
      <c r="Z22" s="132"/>
    </row>
    <row r="23" ht="15.75" customHeight="1">
      <c r="A23" s="132"/>
      <c r="B23" s="132"/>
      <c r="C23" s="137">
        <v>4.0</v>
      </c>
      <c r="D23" s="137">
        <f>+'Planilla caligus SIFA'!R57</f>
        <v>0</v>
      </c>
      <c r="E23" s="137">
        <f>+'Planilla caligus SIFA'!S57</f>
        <v>0</v>
      </c>
      <c r="F23" s="137">
        <f>+'Planilla caligus SIFA'!T57</f>
        <v>0</v>
      </c>
      <c r="G23" s="137">
        <f t="shared" si="7"/>
        <v>0</v>
      </c>
      <c r="H23" s="134"/>
      <c r="I23" s="137">
        <v>4.0</v>
      </c>
      <c r="J23" s="137">
        <f>+'Planilla caligus SIFA'!R69</f>
        <v>2</v>
      </c>
      <c r="K23" s="137">
        <f>+'Planilla caligus SIFA'!S69</f>
        <v>0</v>
      </c>
      <c r="L23" s="137">
        <f>+'Planilla caligus SIFA'!T69</f>
        <v>0</v>
      </c>
      <c r="M23" s="137">
        <f t="shared" si="8"/>
        <v>0</v>
      </c>
      <c r="N23" s="132"/>
      <c r="O23" s="137">
        <v>4.0</v>
      </c>
      <c r="P23" s="137">
        <f>+'Planilla caligus SIFA'!R81</f>
        <v>0</v>
      </c>
      <c r="Q23" s="137">
        <f>+'Planilla caligus SIFA'!S81</f>
        <v>0</v>
      </c>
      <c r="R23" s="137">
        <f>+'Planilla caligus SIFA'!T81</f>
        <v>0</v>
      </c>
      <c r="S23" s="137">
        <f t="shared" si="9"/>
        <v>0</v>
      </c>
      <c r="T23" s="132"/>
      <c r="U23" s="132"/>
      <c r="V23" s="132"/>
      <c r="W23" s="132"/>
      <c r="X23" s="132"/>
      <c r="Y23" s="132"/>
      <c r="Z23" s="132"/>
    </row>
    <row r="24" ht="15.75" customHeight="1">
      <c r="A24" s="132"/>
      <c r="B24" s="132"/>
      <c r="C24" s="137">
        <v>5.0</v>
      </c>
      <c r="D24" s="137">
        <f>+'Planilla caligus SIFA'!R58</f>
        <v>0</v>
      </c>
      <c r="E24" s="137">
        <f>+'Planilla caligus SIFA'!S58</f>
        <v>2</v>
      </c>
      <c r="F24" s="137">
        <f>+'Planilla caligus SIFA'!T58</f>
        <v>1</v>
      </c>
      <c r="G24" s="137">
        <f t="shared" si="7"/>
        <v>3</v>
      </c>
      <c r="H24" s="134"/>
      <c r="I24" s="137">
        <v>5.0</v>
      </c>
      <c r="J24" s="137">
        <f>+'Planilla caligus SIFA'!R70</f>
        <v>0</v>
      </c>
      <c r="K24" s="137">
        <f>+'Planilla caligus SIFA'!S70</f>
        <v>3</v>
      </c>
      <c r="L24" s="137">
        <f>+'Planilla caligus SIFA'!T70</f>
        <v>0</v>
      </c>
      <c r="M24" s="137">
        <f t="shared" si="8"/>
        <v>3</v>
      </c>
      <c r="N24" s="132"/>
      <c r="O24" s="137">
        <v>5.0</v>
      </c>
      <c r="P24" s="137">
        <f>+'Planilla caligus SIFA'!R82</f>
        <v>1</v>
      </c>
      <c r="Q24" s="137">
        <f>+'Planilla caligus SIFA'!S82</f>
        <v>2</v>
      </c>
      <c r="R24" s="137">
        <f>+'Planilla caligus SIFA'!T82</f>
        <v>1</v>
      </c>
      <c r="S24" s="137">
        <f t="shared" si="9"/>
        <v>3</v>
      </c>
      <c r="T24" s="132"/>
      <c r="U24" s="132"/>
      <c r="V24" s="132"/>
      <c r="W24" s="132"/>
      <c r="X24" s="132"/>
      <c r="Y24" s="132"/>
      <c r="Z24" s="132"/>
    </row>
    <row r="25" ht="15.75" customHeight="1">
      <c r="A25" s="132"/>
      <c r="B25" s="132"/>
      <c r="C25" s="137">
        <v>6.0</v>
      </c>
      <c r="D25" s="137">
        <f>+'Planilla caligus SIFA'!R59</f>
        <v>0</v>
      </c>
      <c r="E25" s="137">
        <f>+'Planilla caligus SIFA'!S59</f>
        <v>0</v>
      </c>
      <c r="F25" s="137">
        <f>+'Planilla caligus SIFA'!T59</f>
        <v>2</v>
      </c>
      <c r="G25" s="137">
        <f t="shared" si="7"/>
        <v>2</v>
      </c>
      <c r="H25" s="134"/>
      <c r="I25" s="137">
        <v>6.0</v>
      </c>
      <c r="J25" s="137">
        <f>+'Planilla caligus SIFA'!R71</f>
        <v>0</v>
      </c>
      <c r="K25" s="137">
        <f>+'Planilla caligus SIFA'!S71</f>
        <v>2</v>
      </c>
      <c r="L25" s="137">
        <f>+'Planilla caligus SIFA'!T71</f>
        <v>0</v>
      </c>
      <c r="M25" s="137">
        <f t="shared" si="8"/>
        <v>2</v>
      </c>
      <c r="N25" s="132"/>
      <c r="O25" s="137">
        <v>6.0</v>
      </c>
      <c r="P25" s="137">
        <f>+'Planilla caligus SIFA'!R83</f>
        <v>0</v>
      </c>
      <c r="Q25" s="137">
        <f>+'Planilla caligus SIFA'!S83</f>
        <v>0</v>
      </c>
      <c r="R25" s="137">
        <f>+'Planilla caligus SIFA'!T83</f>
        <v>0</v>
      </c>
      <c r="S25" s="137">
        <f t="shared" si="9"/>
        <v>0</v>
      </c>
      <c r="T25" s="132"/>
      <c r="U25" s="132"/>
      <c r="V25" s="132"/>
      <c r="W25" s="132"/>
      <c r="X25" s="132"/>
      <c r="Y25" s="132"/>
      <c r="Z25" s="132"/>
    </row>
    <row r="26" ht="15.75" customHeight="1">
      <c r="A26" s="132"/>
      <c r="B26" s="132"/>
      <c r="C26" s="137">
        <v>7.0</v>
      </c>
      <c r="D26" s="137">
        <f>+'Planilla caligus SIFA'!R60</f>
        <v>0</v>
      </c>
      <c r="E26" s="137">
        <f>+'Planilla caligus SIFA'!S60</f>
        <v>0</v>
      </c>
      <c r="F26" s="137">
        <f>+'Planilla caligus SIFA'!T60</f>
        <v>3</v>
      </c>
      <c r="G26" s="137">
        <f t="shared" si="7"/>
        <v>3</v>
      </c>
      <c r="H26" s="134"/>
      <c r="I26" s="137">
        <v>7.0</v>
      </c>
      <c r="J26" s="137">
        <f>+'Planilla caligus SIFA'!R72</f>
        <v>3</v>
      </c>
      <c r="K26" s="137">
        <f>+'Planilla caligus SIFA'!S72</f>
        <v>0</v>
      </c>
      <c r="L26" s="137">
        <f>+'Planilla caligus SIFA'!T72</f>
        <v>3</v>
      </c>
      <c r="M26" s="137">
        <f t="shared" si="8"/>
        <v>3</v>
      </c>
      <c r="N26" s="132"/>
      <c r="O26" s="137">
        <v>7.0</v>
      </c>
      <c r="P26" s="137">
        <f>+'Planilla caligus SIFA'!R84</f>
        <v>0</v>
      </c>
      <c r="Q26" s="137">
        <f>+'Planilla caligus SIFA'!S84</f>
        <v>2</v>
      </c>
      <c r="R26" s="137">
        <f>+'Planilla caligus SIFA'!T84</f>
        <v>2</v>
      </c>
      <c r="S26" s="137">
        <f t="shared" si="9"/>
        <v>4</v>
      </c>
      <c r="T26" s="132"/>
      <c r="U26" s="132"/>
      <c r="V26" s="132"/>
      <c r="W26" s="132"/>
      <c r="X26" s="132"/>
      <c r="Y26" s="132"/>
      <c r="Z26" s="132"/>
    </row>
    <row r="27" ht="15.75" customHeight="1">
      <c r="A27" s="132"/>
      <c r="B27" s="132"/>
      <c r="C27" s="137">
        <v>8.0</v>
      </c>
      <c r="D27" s="137">
        <f>+'Planilla caligus SIFA'!R61</f>
        <v>1</v>
      </c>
      <c r="E27" s="137">
        <f>+'Planilla caligus SIFA'!S61</f>
        <v>0</v>
      </c>
      <c r="F27" s="137">
        <f>+'Planilla caligus SIFA'!T61</f>
        <v>2</v>
      </c>
      <c r="G27" s="137">
        <f t="shared" si="7"/>
        <v>2</v>
      </c>
      <c r="H27" s="134"/>
      <c r="I27" s="137">
        <v>8.0</v>
      </c>
      <c r="J27" s="137">
        <f>+'Planilla caligus SIFA'!R73</f>
        <v>3</v>
      </c>
      <c r="K27" s="137">
        <f>+'Planilla caligus SIFA'!S73</f>
        <v>0</v>
      </c>
      <c r="L27" s="137">
        <f>+'Planilla caligus SIFA'!T73</f>
        <v>0</v>
      </c>
      <c r="M27" s="137">
        <f t="shared" si="8"/>
        <v>0</v>
      </c>
      <c r="N27" s="132"/>
      <c r="O27" s="137">
        <v>8.0</v>
      </c>
      <c r="P27" s="137">
        <f>+'Planilla caligus SIFA'!R85</f>
        <v>0</v>
      </c>
      <c r="Q27" s="137">
        <f>+'Planilla caligus SIFA'!S85</f>
        <v>0</v>
      </c>
      <c r="R27" s="137">
        <f>+'Planilla caligus SIFA'!T85</f>
        <v>2</v>
      </c>
      <c r="S27" s="137">
        <f t="shared" si="9"/>
        <v>2</v>
      </c>
      <c r="T27" s="132"/>
      <c r="U27" s="132"/>
      <c r="V27" s="132"/>
      <c r="W27" s="132"/>
      <c r="X27" s="132"/>
      <c r="Y27" s="132"/>
      <c r="Z27" s="132"/>
    </row>
    <row r="28" ht="15.75" customHeight="1">
      <c r="A28" s="132"/>
      <c r="B28" s="132"/>
      <c r="C28" s="137">
        <v>9.0</v>
      </c>
      <c r="D28" s="137">
        <f>+'Planilla caligus SIFA'!R62</f>
        <v>0</v>
      </c>
      <c r="E28" s="137">
        <f>+'Planilla caligus SIFA'!S62</f>
        <v>3</v>
      </c>
      <c r="F28" s="137">
        <f>+'Planilla caligus SIFA'!T62</f>
        <v>0</v>
      </c>
      <c r="G28" s="137">
        <f t="shared" si="7"/>
        <v>3</v>
      </c>
      <c r="H28" s="134"/>
      <c r="I28" s="137">
        <v>9.0</v>
      </c>
      <c r="J28" s="137">
        <f>+'Planilla caligus SIFA'!R74</f>
        <v>0</v>
      </c>
      <c r="K28" s="137">
        <f>+'Planilla caligus SIFA'!S74</f>
        <v>1</v>
      </c>
      <c r="L28" s="137">
        <f>+'Planilla caligus SIFA'!T74</f>
        <v>0</v>
      </c>
      <c r="M28" s="137">
        <f t="shared" si="8"/>
        <v>1</v>
      </c>
      <c r="N28" s="132"/>
      <c r="O28" s="137">
        <v>9.0</v>
      </c>
      <c r="P28" s="137">
        <f>+'Planilla caligus SIFA'!R86</f>
        <v>3</v>
      </c>
      <c r="Q28" s="137">
        <f>+'Planilla caligus SIFA'!S86</f>
        <v>0</v>
      </c>
      <c r="R28" s="137">
        <f>+'Planilla caligus SIFA'!T86</f>
        <v>3</v>
      </c>
      <c r="S28" s="137">
        <f t="shared" si="9"/>
        <v>3</v>
      </c>
      <c r="T28" s="132"/>
      <c r="U28" s="132"/>
      <c r="V28" s="132"/>
      <c r="W28" s="132"/>
      <c r="X28" s="132"/>
      <c r="Y28" s="132"/>
      <c r="Z28" s="132"/>
    </row>
    <row r="29" ht="15.75" customHeight="1">
      <c r="A29" s="132"/>
      <c r="B29" s="132"/>
      <c r="C29" s="137">
        <v>10.0</v>
      </c>
      <c r="D29" s="137">
        <f>+'Planilla caligus SIFA'!R63</f>
        <v>2</v>
      </c>
      <c r="E29" s="137">
        <f>+'Planilla caligus SIFA'!S63</f>
        <v>0</v>
      </c>
      <c r="F29" s="137">
        <f>+'Planilla caligus SIFA'!T63</f>
        <v>0</v>
      </c>
      <c r="G29" s="137">
        <f t="shared" si="7"/>
        <v>0</v>
      </c>
      <c r="H29" s="134"/>
      <c r="I29" s="137">
        <v>10.0</v>
      </c>
      <c r="J29" s="137">
        <f>+'Planilla caligus SIFA'!R75</f>
        <v>0</v>
      </c>
      <c r="K29" s="137">
        <f>+'Planilla caligus SIFA'!S75</f>
        <v>0</v>
      </c>
      <c r="L29" s="137">
        <f>+'Planilla caligus SIFA'!T75</f>
        <v>0</v>
      </c>
      <c r="M29" s="137">
        <f t="shared" si="8"/>
        <v>0</v>
      </c>
      <c r="N29" s="132"/>
      <c r="O29" s="137">
        <v>10.0</v>
      </c>
      <c r="P29" s="137">
        <f>+'Planilla caligus SIFA'!R87</f>
        <v>1</v>
      </c>
      <c r="Q29" s="137">
        <f>+'Planilla caligus SIFA'!S87</f>
        <v>0</v>
      </c>
      <c r="R29" s="137">
        <f>+'Planilla caligus SIFA'!T87</f>
        <v>0</v>
      </c>
      <c r="S29" s="137">
        <f t="shared" si="9"/>
        <v>0</v>
      </c>
      <c r="T29" s="132"/>
      <c r="U29" s="132"/>
      <c r="V29" s="132"/>
      <c r="W29" s="132"/>
      <c r="X29" s="132"/>
      <c r="Y29" s="132"/>
      <c r="Z29" s="132"/>
    </row>
    <row r="30" ht="15.75" customHeight="1">
      <c r="A30" s="132"/>
      <c r="B30" s="132"/>
      <c r="C30" s="137" t="s">
        <v>136</v>
      </c>
      <c r="D30" s="137">
        <f>+'Planilla caligus SIFA'!R64</f>
        <v>0</v>
      </c>
      <c r="E30" s="137">
        <f>+'Planilla caligus SIFA'!S64</f>
        <v>2</v>
      </c>
      <c r="F30" s="137">
        <f>+'Planilla caligus SIFA'!T64</f>
        <v>1</v>
      </c>
      <c r="G30" s="137">
        <f t="shared" si="7"/>
        <v>3</v>
      </c>
      <c r="H30" s="134"/>
      <c r="I30" s="137" t="s">
        <v>136</v>
      </c>
      <c r="J30" s="137">
        <f>+'Planilla caligus SIFA'!R76</f>
        <v>0</v>
      </c>
      <c r="K30" s="137">
        <f>+'Planilla caligus SIFA'!S76</f>
        <v>0</v>
      </c>
      <c r="L30" s="137">
        <f>+'Planilla caligus SIFA'!T76</f>
        <v>2</v>
      </c>
      <c r="M30" s="137">
        <f t="shared" si="8"/>
        <v>2</v>
      </c>
      <c r="N30" s="132"/>
      <c r="O30" s="137" t="s">
        <v>136</v>
      </c>
      <c r="P30" s="137">
        <f>+'Planilla caligus SIFA'!R88</f>
        <v>0</v>
      </c>
      <c r="Q30" s="137">
        <f>+'Planilla caligus SIFA'!S88</f>
        <v>3</v>
      </c>
      <c r="R30" s="137">
        <f>+'Planilla caligus SIFA'!T88</f>
        <v>2</v>
      </c>
      <c r="S30" s="137">
        <f t="shared" si="9"/>
        <v>5</v>
      </c>
      <c r="T30" s="132"/>
      <c r="U30" s="132"/>
      <c r="V30" s="132"/>
      <c r="W30" s="132"/>
      <c r="X30" s="132"/>
      <c r="Y30" s="132"/>
      <c r="Z30" s="132"/>
    </row>
    <row r="31" ht="15.75" customHeight="1">
      <c r="A31" s="132"/>
      <c r="B31" s="132"/>
      <c r="C31" s="137" t="s">
        <v>137</v>
      </c>
      <c r="D31" s="137">
        <f t="shared" ref="D31:G31" si="10">SUM(D20:D30)/10</f>
        <v>0.4</v>
      </c>
      <c r="E31" s="137">
        <f t="shared" si="10"/>
        <v>1</v>
      </c>
      <c r="F31" s="137">
        <f t="shared" si="10"/>
        <v>1.1</v>
      </c>
      <c r="G31" s="137">
        <f t="shared" si="10"/>
        <v>2.1</v>
      </c>
      <c r="H31" s="134"/>
      <c r="I31" s="137" t="s">
        <v>137</v>
      </c>
      <c r="J31" s="137">
        <f t="shared" ref="J31:M31" si="11">SUM(J20:J30)/10</f>
        <v>1.1</v>
      </c>
      <c r="K31" s="137">
        <f t="shared" si="11"/>
        <v>0.8</v>
      </c>
      <c r="L31" s="137">
        <f t="shared" si="11"/>
        <v>0.7</v>
      </c>
      <c r="M31" s="137">
        <f t="shared" si="11"/>
        <v>1.5</v>
      </c>
      <c r="N31" s="132"/>
      <c r="O31" s="137" t="s">
        <v>137</v>
      </c>
      <c r="P31" s="137">
        <f t="shared" ref="P31:S31" si="12">SUM(P20:P30)/10</f>
        <v>0.7</v>
      </c>
      <c r="Q31" s="137">
        <f t="shared" si="12"/>
        <v>1</v>
      </c>
      <c r="R31" s="137">
        <f t="shared" si="12"/>
        <v>1.1</v>
      </c>
      <c r="S31" s="137">
        <f t="shared" si="12"/>
        <v>2.1</v>
      </c>
      <c r="T31" s="132"/>
      <c r="U31" s="132"/>
      <c r="V31" s="132"/>
      <c r="W31" s="132"/>
      <c r="X31" s="132"/>
      <c r="Y31" s="132"/>
      <c r="Z31" s="132"/>
    </row>
    <row r="32" ht="15.75" customHeight="1">
      <c r="A32" s="132"/>
      <c r="B32" s="132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</row>
    <row r="33" ht="15.75" customHeight="1">
      <c r="A33" s="132"/>
      <c r="B33" s="132"/>
      <c r="C33" s="138" t="s">
        <v>138</v>
      </c>
      <c r="D33" s="139"/>
      <c r="E33" s="140" t="str">
        <f>+'Planilla caligus SIFA'!B6</f>
        <v>JUAN CARLOS </v>
      </c>
      <c r="F33" s="141"/>
      <c r="G33" s="139"/>
      <c r="H33" s="134"/>
      <c r="I33" s="134"/>
      <c r="J33" s="134"/>
      <c r="K33" s="134"/>
      <c r="L33" s="134"/>
      <c r="M33" s="134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ht="15.75" customHeight="1">
      <c r="A34" s="132"/>
      <c r="B34" s="132"/>
      <c r="C34" s="142"/>
      <c r="D34" s="143"/>
      <c r="E34" s="144" t="str">
        <f>+'Planilla caligus SIFA'!B7</f>
        <v>GUENCHUMAN RIOS</v>
      </c>
      <c r="F34" s="145"/>
      <c r="G34" s="146"/>
      <c r="H34" s="134"/>
      <c r="I34" s="134"/>
      <c r="J34" s="134"/>
      <c r="K34" s="134"/>
      <c r="L34" s="134"/>
      <c r="M34" s="134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ht="15.75" customHeight="1">
      <c r="A35" s="132"/>
      <c r="B35" s="132"/>
      <c r="C35" s="147" t="s">
        <v>139</v>
      </c>
      <c r="D35" s="148"/>
      <c r="E35" s="138" t="str">
        <f>'Planilla caligus SIFA'!B5</f>
        <v>14457118-5</v>
      </c>
      <c r="F35" s="141"/>
      <c r="G35" s="149"/>
      <c r="H35" s="134"/>
      <c r="I35" s="134"/>
      <c r="J35" s="134"/>
      <c r="K35" s="150"/>
      <c r="L35" s="134"/>
      <c r="M35" s="134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ht="15.75" customHeight="1">
      <c r="A36" s="132"/>
      <c r="B36" s="132"/>
      <c r="C36" s="147" t="s">
        <v>140</v>
      </c>
      <c r="D36" s="148"/>
      <c r="E36" s="151">
        <f>+'Planilla caligus SIFA'!B3</f>
        <v>44714</v>
      </c>
      <c r="F36" s="152"/>
      <c r="G36" s="153"/>
      <c r="H36" s="134"/>
      <c r="I36" s="134"/>
      <c r="J36" s="134"/>
      <c r="K36" s="134"/>
      <c r="L36" s="134"/>
      <c r="M36" s="134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ht="15.75" customHeight="1">
      <c r="A37" s="132"/>
      <c r="B37" s="132"/>
      <c r="C37" s="132"/>
      <c r="D37" s="132"/>
      <c r="E37" s="132"/>
      <c r="F37" s="134"/>
      <c r="G37" s="134"/>
      <c r="H37" s="134"/>
      <c r="I37" s="134"/>
      <c r="J37" s="134"/>
      <c r="K37" s="134"/>
      <c r="L37" s="134"/>
      <c r="M37" s="134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ht="15.75" customHeight="1">
      <c r="A38" s="132"/>
      <c r="B38" s="132"/>
      <c r="C38" s="132"/>
      <c r="D38" s="132"/>
      <c r="E38" s="132"/>
      <c r="F38" s="134"/>
      <c r="G38" s="134"/>
      <c r="H38" s="134"/>
      <c r="I38" s="134"/>
      <c r="J38" s="134"/>
      <c r="K38" s="134"/>
      <c r="L38" s="134"/>
      <c r="M38" s="134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  <row r="39" ht="15.75" customHeight="1">
      <c r="A39" s="132"/>
      <c r="B39" s="132"/>
      <c r="C39" s="132" t="s">
        <v>141</v>
      </c>
      <c r="D39" s="154"/>
      <c r="E39" s="154"/>
      <c r="F39" s="154"/>
      <c r="G39" s="134"/>
      <c r="H39" s="134"/>
      <c r="I39" s="134"/>
      <c r="J39" s="134"/>
      <c r="K39" s="134"/>
      <c r="L39" s="134"/>
      <c r="M39" s="134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ht="15.75" customHeight="1">
      <c r="A40" s="132"/>
      <c r="B40" s="132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ht="15.75" customHeight="1">
      <c r="A41" s="132"/>
      <c r="B41" s="132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</row>
    <row r="42" ht="15.75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ht="15.75" customHeight="1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ht="15.75" customHeight="1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</row>
    <row r="45" ht="15.7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ht="15.7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ht="15.7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</row>
    <row r="48" ht="15.7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ht="15.7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ht="15.75" customHeight="1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ht="15.75" customHeight="1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ht="15.75" customHeight="1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ht="15.75" customHeight="1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ht="15.75" customHeight="1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ht="15.75" customHeight="1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ht="15.75" customHeight="1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ht="15.75" customHeight="1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ht="15.75" customHeight="1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ht="15.75" customHeight="1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ht="15.75" customHeight="1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ht="15.75" customHeight="1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ht="15.75" customHeight="1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ht="15.75" customHeight="1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ht="15.75" customHeight="1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ht="15.75" customHeight="1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ht="15.75" customHeight="1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ht="15.75" customHeight="1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ht="15.75" customHeight="1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ht="15.75" customHeight="1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ht="15.75" customHeight="1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ht="15.75" customHeight="1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ht="15.75" customHeight="1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ht="15.75" customHeight="1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ht="15.75" customHeight="1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ht="15.75" customHeight="1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ht="15.75" customHeight="1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</row>
    <row r="77" ht="15.75" customHeight="1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</row>
    <row r="78" ht="15.75" customHeight="1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</row>
    <row r="79" ht="15.75" customHeight="1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ht="15.75" customHeight="1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</row>
    <row r="81" ht="15.75" customHeight="1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</row>
    <row r="82" ht="15.75" customHeight="1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</row>
    <row r="83" ht="15.75" customHeight="1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</row>
    <row r="84" ht="15.75" customHeight="1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ht="15.75" customHeight="1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</row>
    <row r="86" ht="15.75" customHeight="1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ht="15.75" customHeight="1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</row>
    <row r="88" ht="15.75" customHeight="1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</row>
    <row r="89" ht="15.75" customHeight="1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</row>
    <row r="90" ht="15.75" customHeight="1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</row>
    <row r="91" ht="15.75" customHeight="1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</row>
    <row r="92" ht="15.75" customHeight="1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</row>
    <row r="93" ht="15.75" customHeight="1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ht="15.75" customHeight="1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</row>
    <row r="95" ht="15.75" customHeight="1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</row>
    <row r="96" ht="15.75" customHeight="1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</row>
    <row r="97" ht="15.75" customHeight="1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</row>
    <row r="98" ht="15.75" customHeight="1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t="15.75" customHeight="1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</row>
    <row r="100" ht="15.75" customHeight="1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</row>
    <row r="101" ht="15.75" customHeight="1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</row>
    <row r="102" ht="15.75" customHeight="1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</row>
    <row r="103" ht="15.75" customHeight="1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</row>
    <row r="104" ht="15.75" customHeight="1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</row>
    <row r="105" ht="15.75" customHeight="1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</row>
    <row r="106" ht="15.75" customHeight="1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</row>
    <row r="107" ht="15.75" customHeight="1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</row>
    <row r="108" ht="15.75" customHeight="1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</row>
    <row r="109" ht="15.75" customHeight="1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</row>
    <row r="110" ht="15.75" customHeight="1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ht="15.75" customHeight="1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ht="15.75" customHeight="1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ht="15.75" customHeight="1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</row>
    <row r="114" ht="15.75" customHeight="1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</row>
    <row r="115" ht="15.75" customHeight="1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</row>
    <row r="116" ht="15.75" customHeight="1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ht="15.75" customHeight="1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ht="15.75" customHeight="1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ht="15.75" customHeight="1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ht="15.75" customHeight="1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ht="15.75" customHeight="1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ht="15.75" customHeight="1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ht="15.75" customHeight="1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ht="15.75" customHeight="1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</row>
    <row r="125" ht="15.75" customHeight="1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</row>
    <row r="126" ht="15.75" customHeight="1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</row>
    <row r="127" ht="15.75" customHeight="1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</row>
    <row r="128" ht="15.75" customHeight="1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</row>
    <row r="129" ht="15.75" customHeight="1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</row>
    <row r="130" ht="15.75" customHeight="1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</row>
    <row r="131" ht="15.75" customHeight="1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</row>
    <row r="132" ht="15.75" customHeight="1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ht="15.75" customHeight="1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</row>
    <row r="134" ht="15.75" customHeight="1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</row>
    <row r="135" ht="15.75" customHeight="1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</row>
    <row r="136" ht="15.75" customHeight="1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 ht="15.75" customHeight="1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</row>
    <row r="138" ht="15.75" customHeight="1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</row>
    <row r="139" ht="15.75" customHeight="1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</row>
    <row r="140" ht="15.75" customHeight="1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</row>
    <row r="141" ht="15.75" customHeight="1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</row>
    <row r="142" ht="15.75" customHeight="1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</row>
    <row r="143" ht="15.75" customHeight="1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</row>
    <row r="144" ht="15.75" customHeight="1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</row>
    <row r="145" ht="15.75" customHeight="1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</row>
    <row r="146" ht="15.75" customHeight="1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</row>
    <row r="147" ht="15.75" customHeight="1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</row>
    <row r="148" ht="15.75" customHeight="1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</row>
    <row r="149" ht="15.75" customHeight="1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</row>
    <row r="150" ht="15.75" customHeight="1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</row>
    <row r="151" ht="15.75" customHeight="1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</row>
    <row r="152" ht="15.75" customHeight="1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</row>
    <row r="153" ht="15.75" customHeight="1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</row>
    <row r="154" ht="15.75" customHeight="1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</row>
    <row r="155" ht="15.75" customHeight="1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</row>
    <row r="156" ht="15.75" customHeight="1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</row>
    <row r="157" ht="15.75" customHeight="1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</row>
    <row r="158" ht="15.75" customHeight="1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</row>
    <row r="159" ht="15.75" customHeight="1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</row>
    <row r="160" ht="15.75" customHeight="1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</row>
    <row r="161" ht="15.75" customHeight="1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</row>
    <row r="162" ht="15.75" customHeight="1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</row>
    <row r="163" ht="15.75" customHeight="1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</row>
    <row r="164" ht="15.75" customHeight="1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ht="15.75" customHeight="1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ht="15.75" customHeight="1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ht="15.75" customHeight="1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</row>
    <row r="168" ht="15.75" customHeight="1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ht="15.75" customHeight="1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</row>
    <row r="170" ht="15.75" customHeight="1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</row>
    <row r="171" ht="15.75" customHeight="1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</row>
    <row r="172" ht="15.75" customHeight="1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</row>
    <row r="173" ht="15.75" customHeight="1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</row>
    <row r="174" ht="15.75" customHeight="1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</row>
    <row r="175" ht="15.75" customHeight="1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</row>
    <row r="176" ht="15.75" customHeight="1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</row>
    <row r="177" ht="15.75" customHeight="1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</row>
    <row r="178" ht="15.75" customHeight="1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</row>
    <row r="179" ht="15.75" customHeight="1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</row>
    <row r="180" ht="15.75" customHeight="1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</row>
    <row r="181" ht="15.75" customHeight="1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</row>
    <row r="182" ht="15.75" customHeight="1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</row>
    <row r="183" ht="15.75" customHeight="1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</row>
    <row r="184" ht="15.75" customHeight="1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</row>
    <row r="185" ht="15.75" customHeight="1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</row>
    <row r="186" ht="15.75" customHeight="1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</row>
    <row r="187" ht="15.75" customHeight="1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</row>
    <row r="188" ht="15.75" customHeight="1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</row>
    <row r="189" ht="15.75" customHeight="1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</row>
    <row r="190" ht="15.75" customHeight="1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</row>
    <row r="191" ht="15.75" customHeight="1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</row>
    <row r="192" ht="15.75" customHeight="1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</row>
    <row r="193" ht="15.75" customHeight="1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</row>
    <row r="194" ht="15.75" customHeight="1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</row>
    <row r="195" ht="15.75" customHeight="1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</row>
    <row r="196" ht="15.75" customHeight="1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</row>
    <row r="197" ht="15.75" customHeight="1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</row>
    <row r="198" ht="15.75" customHeight="1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</row>
    <row r="199" ht="15.75" customHeight="1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</row>
    <row r="200" ht="15.75" customHeight="1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t="15.75" customHeight="1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</row>
    <row r="202" ht="15.75" customHeight="1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</row>
    <row r="203" ht="15.75" customHeight="1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</row>
    <row r="204" ht="15.75" customHeight="1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</row>
    <row r="205" ht="15.75" customHeight="1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</row>
    <row r="206" ht="15.75" customHeight="1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</row>
    <row r="207" ht="15.75" customHeight="1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</row>
    <row r="208" ht="15.75" customHeight="1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</row>
    <row r="209" ht="15.75" customHeight="1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</row>
    <row r="210" ht="15.75" customHeight="1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</row>
    <row r="211" ht="15.75" customHeight="1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</row>
    <row r="212" ht="15.75" customHeight="1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</row>
    <row r="213" ht="15.75" customHeight="1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</row>
    <row r="214" ht="15.75" customHeight="1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ht="15.75" customHeight="1">
      <c r="A215" s="132"/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</row>
    <row r="216" ht="15.75" customHeight="1">
      <c r="A216" s="132"/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</row>
    <row r="217" ht="15.75" customHeight="1">
      <c r="A217" s="132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</row>
    <row r="218" ht="15.75" customHeight="1">
      <c r="A218" s="132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t="15.75" customHeight="1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ht="15.75" customHeight="1">
      <c r="A220" s="132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ht="15.75" customHeight="1">
      <c r="A221" s="132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</row>
    <row r="222" ht="15.75" customHeight="1">
      <c r="A222" s="132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</row>
    <row r="223" ht="15.75" customHeight="1">
      <c r="A223" s="132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</row>
    <row r="224" ht="15.75" customHeight="1">
      <c r="A224" s="132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</row>
    <row r="225" ht="15.75" customHeight="1">
      <c r="A225" s="132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</row>
    <row r="226" ht="15.75" customHeight="1">
      <c r="A226" s="132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</row>
    <row r="227" ht="15.75" customHeight="1">
      <c r="A227" s="132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</row>
    <row r="228" ht="15.75" customHeight="1">
      <c r="A228" s="132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</row>
    <row r="229" ht="15.75" customHeight="1">
      <c r="A229" s="132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</row>
    <row r="230" ht="15.75" customHeight="1">
      <c r="A230" s="132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</row>
    <row r="231" ht="15.75" customHeight="1">
      <c r="A231" s="132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</row>
    <row r="232" ht="15.75" customHeight="1">
      <c r="A232" s="132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</row>
    <row r="233" ht="15.75" customHeight="1">
      <c r="A233" s="132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</row>
    <row r="234" ht="15.75" customHeight="1">
      <c r="A234" s="132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</row>
    <row r="235" ht="15.75" customHeight="1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</row>
    <row r="236" ht="15.75" customHeight="1">
      <c r="A236" s="132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</row>
    <row r="237" ht="15.75" customHeight="1">
      <c r="A237" s="132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</row>
    <row r="238" ht="15.75" customHeight="1">
      <c r="A238" s="132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</row>
    <row r="239" ht="15.75" customHeight="1">
      <c r="A239" s="132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</row>
    <row r="240" ht="15.75" customHeight="1">
      <c r="A240" s="132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</row>
    <row r="241" ht="15.75" customHeight="1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</row>
    <row r="242" ht="15.75" customHeight="1">
      <c r="A242" s="132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</row>
    <row r="243" ht="15.75" customHeight="1">
      <c r="A243" s="132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</row>
    <row r="244" ht="15.75" customHeight="1">
      <c r="A244" s="132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</row>
    <row r="245" ht="15.75" customHeight="1">
      <c r="A245" s="132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</row>
    <row r="246" ht="15.75" customHeight="1">
      <c r="A246" s="132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</row>
    <row r="247" ht="15.75" customHeight="1">
      <c r="A247" s="132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</row>
    <row r="248" ht="15.75" customHeight="1">
      <c r="A248" s="132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</row>
    <row r="249" ht="15.75" customHeight="1">
      <c r="A249" s="132"/>
      <c r="B249" s="132"/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</row>
    <row r="250" ht="15.75" customHeight="1">
      <c r="A250" s="132"/>
      <c r="B250" s="132"/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</row>
    <row r="251" ht="15.75" customHeight="1">
      <c r="A251" s="132"/>
      <c r="B251" s="132"/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</row>
    <row r="252" ht="15.75" customHeight="1">
      <c r="A252" s="132"/>
      <c r="B252" s="132"/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</row>
    <row r="253" ht="15.75" customHeight="1">
      <c r="A253" s="132"/>
      <c r="B253" s="132"/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</row>
    <row r="254" ht="15.75" customHeight="1">
      <c r="A254" s="132"/>
      <c r="B254" s="132"/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</row>
    <row r="255" ht="15.75" customHeight="1">
      <c r="A255" s="132"/>
      <c r="B255" s="132"/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</row>
    <row r="256" ht="15.75" customHeight="1">
      <c r="A256" s="132"/>
      <c r="B256" s="132"/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</row>
    <row r="257" ht="15.75" customHeight="1">
      <c r="A257" s="132"/>
      <c r="B257" s="132"/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</row>
    <row r="258" ht="15.75" customHeight="1">
      <c r="A258" s="132"/>
      <c r="B258" s="132"/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</row>
    <row r="259" ht="15.75" customHeight="1">
      <c r="A259" s="132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</row>
    <row r="260" ht="15.75" customHeight="1">
      <c r="A260" s="132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</row>
    <row r="261" ht="15.75" customHeight="1">
      <c r="A261" s="132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</row>
    <row r="262" ht="15.75" customHeight="1">
      <c r="A262" s="132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</row>
    <row r="263" ht="15.75" customHeight="1">
      <c r="A263" s="132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</row>
    <row r="264" ht="15.75" customHeight="1">
      <c r="A264" s="132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</row>
    <row r="265" ht="15.75" customHeight="1">
      <c r="A265" s="132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</row>
    <row r="266" ht="15.75" customHeight="1">
      <c r="A266" s="132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</row>
    <row r="267" ht="15.75" customHeight="1">
      <c r="A267" s="132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</row>
    <row r="268" ht="15.75" customHeight="1">
      <c r="A268" s="132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</row>
    <row r="269" ht="15.75" customHeight="1">
      <c r="A269" s="132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</row>
    <row r="270" ht="15.75" customHeight="1">
      <c r="A270" s="132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ht="15.75" customHeight="1">
      <c r="A271" s="132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ht="15.75" customHeight="1">
      <c r="A272" s="132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ht="15.75" customHeight="1">
      <c r="A273" s="132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</row>
    <row r="274" ht="15.75" customHeight="1">
      <c r="A274" s="132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</row>
    <row r="275" ht="15.75" customHeight="1">
      <c r="A275" s="132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</row>
    <row r="276" ht="15.75" customHeight="1">
      <c r="A276" s="132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</row>
    <row r="277" ht="15.75" customHeight="1">
      <c r="A277" s="132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</row>
    <row r="278" ht="15.75" customHeight="1">
      <c r="A278" s="132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</row>
    <row r="279" ht="15.75" customHeight="1">
      <c r="A279" s="132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</row>
    <row r="280" ht="15.75" customHeight="1">
      <c r="A280" s="132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</row>
    <row r="281" ht="15.75" customHeight="1">
      <c r="A281" s="132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</row>
    <row r="282" ht="15.75" customHeight="1">
      <c r="A282" s="132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</row>
    <row r="283" ht="15.75" customHeight="1">
      <c r="A283" s="132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</row>
    <row r="284" ht="15.75" customHeight="1">
      <c r="A284" s="132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</row>
    <row r="285" ht="15.75" customHeight="1">
      <c r="A285" s="132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</row>
    <row r="286" ht="15.75" customHeight="1">
      <c r="A286" s="132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</row>
    <row r="287" ht="15.75" customHeight="1">
      <c r="A287" s="132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</row>
    <row r="288" ht="15.75" customHeight="1">
      <c r="A288" s="132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</row>
    <row r="289" ht="15.75" customHeight="1">
      <c r="A289" s="132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</row>
    <row r="290" ht="15.75" customHeight="1">
      <c r="A290" s="132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</row>
    <row r="291" ht="15.75" customHeight="1">
      <c r="A291" s="132"/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</row>
    <row r="292" ht="15.75" customHeight="1">
      <c r="A292" s="132"/>
      <c r="B292" s="132"/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</row>
    <row r="293" ht="15.75" customHeight="1">
      <c r="A293" s="132"/>
      <c r="B293" s="132"/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</row>
    <row r="294" ht="15.75" customHeight="1">
      <c r="A294" s="132"/>
      <c r="B294" s="132"/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</row>
    <row r="295" ht="15.75" customHeight="1">
      <c r="A295" s="132"/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</row>
    <row r="296" ht="15.75" customHeight="1">
      <c r="A296" s="132"/>
      <c r="B296" s="132"/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</row>
    <row r="297" ht="15.75" customHeight="1">
      <c r="A297" s="132"/>
      <c r="B297" s="132"/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</row>
    <row r="298" ht="15.75" customHeight="1">
      <c r="A298" s="132"/>
      <c r="B298" s="132"/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</row>
    <row r="299" ht="15.75" customHeight="1">
      <c r="A299" s="132"/>
      <c r="B299" s="132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</row>
    <row r="300" ht="15.75" customHeight="1">
      <c r="A300" s="132"/>
      <c r="B300" s="132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</row>
    <row r="301" ht="15.75" customHeight="1">
      <c r="A301" s="132"/>
      <c r="B301" s="132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</row>
    <row r="302" ht="15.75" customHeight="1">
      <c r="A302" s="132"/>
      <c r="B302" s="132"/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</row>
    <row r="303" ht="15.75" customHeight="1">
      <c r="A303" s="132"/>
      <c r="B303" s="132"/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</row>
    <row r="304" ht="15.75" customHeight="1">
      <c r="A304" s="132"/>
      <c r="B304" s="132"/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</row>
    <row r="305" ht="15.75" customHeight="1">
      <c r="A305" s="132"/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</row>
    <row r="306" ht="15.75" customHeight="1">
      <c r="A306" s="132"/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</row>
    <row r="307" ht="15.75" customHeight="1">
      <c r="A307" s="132"/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</row>
    <row r="308" ht="15.75" customHeight="1">
      <c r="A308" s="132"/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</row>
    <row r="309" ht="15.75" customHeight="1">
      <c r="A309" s="132"/>
      <c r="B309" s="132"/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</row>
    <row r="310" ht="15.75" customHeight="1">
      <c r="A310" s="132"/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</row>
    <row r="311" ht="15.75" customHeight="1">
      <c r="A311" s="132"/>
      <c r="B311" s="132"/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</row>
    <row r="312" ht="15.75" customHeight="1">
      <c r="A312" s="132"/>
      <c r="B312" s="132"/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</row>
    <row r="313" ht="15.75" customHeight="1">
      <c r="A313" s="132"/>
      <c r="B313" s="132"/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</row>
    <row r="314" ht="15.75" customHeight="1">
      <c r="A314" s="132"/>
      <c r="B314" s="132"/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</row>
    <row r="315" ht="15.75" customHeight="1">
      <c r="A315" s="132"/>
      <c r="B315" s="132"/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</row>
    <row r="316" ht="15.75" customHeight="1">
      <c r="A316" s="132"/>
      <c r="B316" s="132"/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</row>
    <row r="317" ht="15.75" customHeight="1">
      <c r="A317" s="132"/>
      <c r="B317" s="132"/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</row>
    <row r="318" ht="15.75" customHeight="1">
      <c r="A318" s="132"/>
      <c r="B318" s="132"/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</row>
    <row r="319" ht="15.75" customHeight="1">
      <c r="A319" s="132"/>
      <c r="B319" s="132"/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</row>
    <row r="320" ht="15.75" customHeight="1">
      <c r="A320" s="132"/>
      <c r="B320" s="132"/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</row>
    <row r="321" ht="15.75" customHeight="1">
      <c r="A321" s="132"/>
      <c r="B321" s="132"/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</row>
    <row r="322" ht="15.75" customHeight="1">
      <c r="A322" s="132"/>
      <c r="B322" s="132"/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ht="15.75" customHeight="1">
      <c r="A323" s="132"/>
      <c r="B323" s="132"/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ht="15.75" customHeight="1">
      <c r="A324" s="132"/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ht="15.75" customHeight="1">
      <c r="A325" s="132"/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</row>
    <row r="326" ht="15.75" customHeight="1">
      <c r="A326" s="132"/>
      <c r="B326" s="132"/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</row>
    <row r="327" ht="15.75" customHeight="1">
      <c r="A327" s="132"/>
      <c r="B327" s="132"/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</row>
    <row r="328" ht="15.75" customHeight="1">
      <c r="A328" s="132"/>
      <c r="B328" s="132"/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</row>
    <row r="329" ht="15.75" customHeight="1">
      <c r="A329" s="132"/>
      <c r="B329" s="132"/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</row>
    <row r="330" ht="15.75" customHeight="1">
      <c r="A330" s="132"/>
      <c r="B330" s="132"/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</row>
    <row r="331" ht="15.75" customHeight="1">
      <c r="A331" s="132"/>
      <c r="B331" s="132"/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</row>
    <row r="332" ht="15.75" customHeight="1">
      <c r="A332" s="132"/>
      <c r="B332" s="132"/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</row>
    <row r="333" ht="15.75" customHeight="1">
      <c r="A333" s="132"/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</row>
    <row r="334" ht="15.75" customHeight="1">
      <c r="A334" s="132"/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</row>
    <row r="335" ht="15.75" customHeight="1">
      <c r="A335" s="132"/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</row>
    <row r="336" ht="15.75" customHeight="1">
      <c r="A336" s="132"/>
      <c r="B336" s="132"/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</row>
    <row r="337" ht="15.75" customHeight="1">
      <c r="A337" s="132"/>
      <c r="B337" s="132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</row>
    <row r="338" ht="15.75" customHeight="1">
      <c r="A338" s="132"/>
      <c r="B338" s="132"/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</row>
    <row r="339" ht="15.75" customHeight="1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</row>
    <row r="340" ht="15.75" customHeight="1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</row>
    <row r="341" ht="15.75" customHeight="1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</row>
    <row r="342" ht="15.75" customHeight="1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</row>
    <row r="343" ht="15.75" customHeight="1">
      <c r="A343" s="132"/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</row>
    <row r="344" ht="15.75" customHeight="1">
      <c r="A344" s="132"/>
      <c r="B344" s="132"/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</row>
    <row r="345" ht="15.75" customHeight="1">
      <c r="A345" s="132"/>
      <c r="B345" s="132"/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</row>
    <row r="346" ht="15.75" customHeight="1">
      <c r="A346" s="132"/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</row>
    <row r="347" ht="15.75" customHeight="1">
      <c r="A347" s="132"/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</row>
    <row r="348" ht="15.75" customHeight="1">
      <c r="A348" s="132"/>
      <c r="B348" s="132"/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</row>
    <row r="349" ht="15.75" customHeight="1">
      <c r="A349" s="132"/>
      <c r="B349" s="132"/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</row>
    <row r="350" ht="15.75" customHeight="1">
      <c r="A350" s="132"/>
      <c r="B350" s="132"/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</row>
    <row r="351" ht="15.75" customHeight="1">
      <c r="A351" s="132"/>
      <c r="B351" s="132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</row>
    <row r="352" ht="15.75" customHeight="1">
      <c r="A352" s="132"/>
      <c r="B352" s="132"/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</row>
    <row r="353" ht="15.75" customHeight="1">
      <c r="A353" s="132"/>
      <c r="B353" s="132"/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</row>
    <row r="354" ht="15.75" customHeight="1">
      <c r="A354" s="132"/>
      <c r="B354" s="132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</row>
    <row r="355" ht="15.75" customHeight="1">
      <c r="A355" s="132"/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</row>
    <row r="356" ht="15.75" customHeight="1">
      <c r="A356" s="132"/>
      <c r="B356" s="132"/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</row>
    <row r="357" ht="15.75" customHeight="1">
      <c r="A357" s="132"/>
      <c r="B357" s="132"/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</row>
    <row r="358" ht="15.75" customHeight="1">
      <c r="A358" s="132"/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</row>
    <row r="359" ht="15.75" customHeight="1">
      <c r="A359" s="132"/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</row>
    <row r="360" ht="15.75" customHeight="1">
      <c r="A360" s="132"/>
      <c r="B360" s="132"/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</row>
    <row r="361" ht="15.75" customHeight="1">
      <c r="A361" s="132"/>
      <c r="B361" s="132"/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</row>
    <row r="362" ht="15.75" customHeight="1">
      <c r="A362" s="132"/>
      <c r="B362" s="132"/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</row>
    <row r="363" ht="15.75" customHeight="1">
      <c r="A363" s="132"/>
      <c r="B363" s="132"/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</row>
    <row r="364" ht="15.75" customHeight="1">
      <c r="A364" s="132"/>
      <c r="B364" s="132"/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</row>
    <row r="365" ht="15.75" customHeight="1">
      <c r="A365" s="132"/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</row>
    <row r="366" ht="15.75" customHeight="1">
      <c r="A366" s="132"/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</row>
    <row r="367" ht="15.75" customHeight="1">
      <c r="A367" s="132"/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</row>
    <row r="368" ht="15.75" customHeight="1">
      <c r="A368" s="132"/>
      <c r="B368" s="132"/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</row>
    <row r="369" ht="15.75" customHeight="1">
      <c r="A369" s="132"/>
      <c r="B369" s="132"/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</row>
    <row r="370" ht="15.75" customHeight="1">
      <c r="A370" s="132"/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</row>
    <row r="371" ht="15.75" customHeight="1">
      <c r="A371" s="132"/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</row>
    <row r="372" ht="15.75" customHeight="1">
      <c r="A372" s="132"/>
      <c r="B372" s="132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</row>
    <row r="373" ht="15.75" customHeight="1">
      <c r="A373" s="132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</row>
    <row r="374" ht="15.75" customHeight="1">
      <c r="A374" s="132"/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</row>
    <row r="375" ht="15.75" customHeight="1">
      <c r="A375" s="132"/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</row>
    <row r="376" ht="15.75" customHeight="1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ht="15.75" customHeight="1">
      <c r="A377" s="132"/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ht="15.75" customHeight="1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ht="15.75" customHeight="1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</row>
    <row r="380" ht="15.75" customHeight="1">
      <c r="A380" s="132"/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</row>
    <row r="381" ht="15.75" customHeight="1">
      <c r="A381" s="132"/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</row>
    <row r="382" ht="15.75" customHeight="1">
      <c r="A382" s="132"/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</row>
    <row r="383" ht="15.75" customHeight="1">
      <c r="A383" s="132"/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</row>
    <row r="384" ht="15.75" customHeight="1">
      <c r="A384" s="132"/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</row>
    <row r="385" ht="15.75" customHeight="1">
      <c r="A385" s="132"/>
      <c r="B385" s="132"/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</row>
    <row r="386" ht="15.75" customHeight="1">
      <c r="A386" s="132"/>
      <c r="B386" s="132"/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</row>
    <row r="387" ht="15.75" customHeight="1">
      <c r="A387" s="132"/>
      <c r="B387" s="132"/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</row>
    <row r="388" ht="15.75" customHeight="1">
      <c r="A388" s="132"/>
      <c r="B388" s="132"/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</row>
    <row r="389" ht="15.75" customHeight="1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</row>
    <row r="390" ht="15.75" customHeight="1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</row>
    <row r="391" ht="15.75" customHeight="1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</row>
    <row r="392" ht="15.75" customHeight="1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</row>
    <row r="393" ht="15.75" customHeight="1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</row>
    <row r="394" ht="15.75" customHeight="1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</row>
    <row r="395" ht="15.75" customHeight="1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</row>
    <row r="396" ht="15.75" customHeight="1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</row>
    <row r="397" ht="15.75" customHeight="1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</row>
    <row r="398" ht="15.75" customHeight="1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</row>
    <row r="399" ht="15.75" customHeight="1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</row>
    <row r="400" ht="15.75" customHeight="1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</row>
    <row r="401" ht="15.75" customHeight="1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ht="15.75" customHeight="1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ht="15.75" customHeight="1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ht="15.75" customHeight="1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ht="15.75" customHeight="1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ht="15.75" customHeight="1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ht="15.75" customHeight="1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ht="15.75" customHeigh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</row>
    <row r="409" ht="15.75" customHeight="1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</row>
    <row r="410" ht="15.75" customHeight="1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</row>
    <row r="411" ht="15.75" customHeight="1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</row>
    <row r="412" ht="15.75" customHeight="1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</row>
    <row r="413" ht="15.75" customHeight="1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</row>
    <row r="414" ht="15.75" customHeight="1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</row>
    <row r="415" ht="15.75" customHeight="1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</row>
    <row r="416" ht="15.75" customHeight="1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</row>
    <row r="417" ht="15.75" customHeight="1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</row>
    <row r="418" ht="15.75" customHeight="1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</row>
    <row r="419" ht="15.75" customHeight="1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</row>
    <row r="420" ht="15.75" customHeight="1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</row>
    <row r="421" ht="15.75" customHeight="1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</row>
    <row r="422" ht="15.75" customHeight="1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</row>
    <row r="423" ht="15.75" customHeight="1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</row>
    <row r="424" ht="15.75" customHeight="1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</row>
    <row r="425" ht="15.75" customHeight="1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</row>
    <row r="426" ht="15.75" customHeight="1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</row>
    <row r="427" ht="15.75" customHeight="1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</row>
    <row r="428" ht="15.75" customHeight="1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</row>
    <row r="429" ht="15.75" customHeight="1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</row>
    <row r="430" ht="15.75" customHeight="1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</row>
    <row r="431" ht="15.75" customHeight="1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</row>
    <row r="432" ht="15.75" customHeight="1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</row>
    <row r="433" ht="15.75" customHeight="1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</row>
    <row r="434" ht="15.75" customHeight="1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</row>
    <row r="435" ht="15.75" customHeight="1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</row>
    <row r="436" ht="15.75" customHeight="1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</row>
    <row r="437" ht="15.75" customHeight="1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</row>
    <row r="438" ht="15.75" customHeight="1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</row>
    <row r="439" ht="15.75" customHeight="1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</row>
    <row r="440" ht="15.75" customHeight="1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</row>
    <row r="441" ht="15.75" customHeight="1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</row>
    <row r="442" ht="15.75" customHeight="1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</row>
    <row r="443" ht="15.75" customHeight="1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</row>
    <row r="444" ht="15.75" customHeight="1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</row>
    <row r="445" ht="15.75" customHeight="1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</row>
    <row r="446" ht="15.75" customHeight="1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</row>
    <row r="447" ht="15.75" customHeight="1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</row>
    <row r="448" ht="15.75" customHeight="1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</row>
    <row r="449" ht="15.75" customHeight="1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</row>
    <row r="450" ht="15.75" customHeight="1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</row>
    <row r="451" ht="15.75" customHeight="1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</row>
    <row r="452" ht="15.75" customHeight="1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</row>
    <row r="453" ht="15.75" customHeight="1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</row>
    <row r="454" ht="15.75" customHeight="1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</row>
    <row r="455" ht="15.75" customHeight="1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</row>
    <row r="456" ht="15.75" customHeigh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</row>
    <row r="457" ht="15.75" customHeight="1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</row>
    <row r="458" ht="15.75" customHeight="1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</row>
    <row r="459" ht="15.75" customHeight="1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</row>
    <row r="460" ht="15.75" customHeight="1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</row>
    <row r="461" ht="15.75" customHeight="1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</row>
    <row r="462" ht="15.75" customHeight="1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</row>
    <row r="463" ht="15.75" customHeight="1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</row>
    <row r="464" ht="15.75" customHeight="1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</row>
    <row r="465" ht="15.75" customHeight="1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</row>
    <row r="466" ht="15.75" customHeight="1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</row>
    <row r="467" ht="15.75" customHeight="1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</row>
    <row r="468" ht="15.75" customHeight="1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</row>
    <row r="469" ht="15.75" customHeight="1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</row>
    <row r="470" ht="15.75" customHeight="1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</row>
    <row r="471" ht="15.75" customHeight="1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</row>
    <row r="472" ht="15.75" customHeight="1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</row>
    <row r="473" ht="15.75" customHeight="1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</row>
    <row r="474" ht="15.75" customHeight="1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</row>
    <row r="475" ht="15.75" customHeight="1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Z475" s="132"/>
    </row>
    <row r="476" ht="15.75" customHeight="1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</row>
    <row r="477" ht="15.75" customHeight="1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</row>
    <row r="478" ht="15.75" customHeight="1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Z478" s="132"/>
    </row>
    <row r="479" ht="15.75" customHeight="1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</row>
    <row r="480" ht="15.75" customHeight="1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Z480" s="132"/>
    </row>
    <row r="481" ht="15.75" customHeight="1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</row>
    <row r="482" ht="15.75" customHeight="1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</row>
    <row r="483" ht="15.75" customHeight="1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</row>
    <row r="484" ht="15.75" customHeight="1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</row>
    <row r="485" ht="15.75" customHeight="1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</row>
    <row r="486" ht="15.75" customHeight="1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</row>
    <row r="487" ht="15.75" customHeight="1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</row>
    <row r="488" ht="15.75" customHeight="1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</row>
    <row r="489" ht="15.75" customHeight="1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</row>
    <row r="490" ht="15.75" customHeight="1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</row>
    <row r="491" ht="15.75" customHeight="1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</row>
    <row r="492" ht="15.75" customHeight="1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2"/>
    </row>
    <row r="493" ht="15.75" customHeight="1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</row>
    <row r="494" ht="15.75" customHeight="1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</row>
    <row r="495" ht="15.75" customHeight="1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</row>
    <row r="496" ht="15.75" customHeight="1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</row>
    <row r="497" ht="15.75" customHeight="1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</row>
    <row r="498" ht="15.75" customHeight="1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</row>
    <row r="499" ht="15.75" customHeight="1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</row>
    <row r="500" ht="15.75" customHeight="1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</row>
    <row r="501" ht="15.75" customHeight="1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</row>
    <row r="502" ht="15.75" customHeight="1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</row>
    <row r="503" ht="15.75" customHeight="1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32"/>
      <c r="Z503" s="132"/>
    </row>
    <row r="504" ht="15.75" customHeight="1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</row>
    <row r="505" ht="15.75" customHeight="1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</row>
    <row r="506" ht="15.75" customHeight="1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</row>
    <row r="507" ht="15.75" customHeight="1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</row>
    <row r="508" ht="15.75" customHeight="1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</row>
    <row r="509" ht="15.75" customHeight="1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</row>
    <row r="510" ht="15.75" customHeight="1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</row>
    <row r="511" ht="15.75" customHeight="1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</row>
    <row r="512" ht="15.75" customHeight="1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</row>
    <row r="513" ht="15.75" customHeight="1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</row>
    <row r="514" ht="15.75" customHeight="1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</row>
    <row r="515" ht="15.75" customHeight="1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</row>
    <row r="516" ht="15.75" customHeight="1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</row>
    <row r="517" ht="15.75" customHeight="1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</row>
    <row r="518" ht="15.75" customHeight="1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</row>
    <row r="519" ht="15.75" customHeight="1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</row>
    <row r="520" ht="15.75" customHeight="1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</row>
    <row r="521" ht="15.75" customHeight="1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</row>
    <row r="522" ht="15.75" customHeight="1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</row>
    <row r="523" ht="15.75" customHeight="1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</row>
    <row r="524" ht="15.75" customHeight="1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</row>
    <row r="525" ht="15.75" customHeight="1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</row>
    <row r="526" ht="15.75" customHeight="1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</row>
    <row r="527" ht="15.75" customHeight="1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</row>
    <row r="528" ht="15.75" customHeight="1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</row>
    <row r="529" ht="15.75" customHeight="1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</row>
    <row r="530" ht="15.75" customHeight="1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</row>
    <row r="531" ht="15.75" customHeight="1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</row>
    <row r="532" ht="15.75" customHeight="1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</row>
    <row r="533" ht="15.75" customHeight="1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</row>
    <row r="534" ht="15.75" customHeight="1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</row>
    <row r="535" ht="15.75" customHeight="1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</row>
    <row r="536" ht="15.75" customHeight="1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</row>
    <row r="537" ht="15.75" customHeight="1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</row>
    <row r="538" ht="15.75" customHeight="1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</row>
    <row r="539" ht="15.75" customHeight="1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</row>
    <row r="540" ht="15.75" customHeight="1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</row>
    <row r="541" ht="15.75" customHeight="1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</row>
    <row r="542" ht="15.75" customHeight="1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</row>
    <row r="543" ht="15.75" customHeight="1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</row>
    <row r="544" ht="15.75" customHeight="1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</row>
    <row r="545" ht="15.75" customHeight="1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</row>
    <row r="546" ht="15.75" customHeight="1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</row>
    <row r="547" ht="15.75" customHeight="1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</row>
    <row r="548" ht="15.75" customHeight="1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</row>
    <row r="549" ht="15.75" customHeight="1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</row>
    <row r="550" ht="15.75" customHeight="1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  <c r="Z550" s="132"/>
    </row>
    <row r="551" ht="15.75" customHeight="1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</row>
    <row r="552" ht="15.75" customHeight="1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</row>
    <row r="553" ht="15.75" customHeight="1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</row>
    <row r="554" ht="15.75" customHeight="1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</row>
    <row r="555" ht="15.75" customHeight="1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</row>
    <row r="556" ht="15.75" customHeight="1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</row>
    <row r="557" ht="15.75" customHeight="1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ht="15.75" customHeight="1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ht="15.75" customHeight="1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ht="15.75" customHeight="1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ht="15.75" customHeight="1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ht="15.75" customHeight="1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ht="15.75" customHeight="1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ht="15.75" customHeight="1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</row>
    <row r="565" ht="15.75" customHeight="1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  <c r="Z565" s="132"/>
    </row>
    <row r="566" ht="15.75" customHeight="1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</row>
    <row r="567" ht="15.75" customHeight="1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</row>
    <row r="568" ht="15.75" customHeight="1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</row>
    <row r="569" ht="15.75" customHeight="1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</row>
    <row r="570" ht="15.75" customHeight="1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32"/>
      <c r="Z570" s="132"/>
    </row>
    <row r="571" ht="15.75" customHeight="1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</row>
    <row r="572" ht="15.75" customHeight="1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</row>
    <row r="573" ht="15.75" customHeight="1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</row>
    <row r="574" ht="15.75" customHeight="1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32"/>
      <c r="Z574" s="132"/>
    </row>
    <row r="575" ht="15.75" customHeight="1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</row>
    <row r="576" ht="15.75" customHeight="1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</row>
    <row r="577" ht="15.75" customHeight="1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</row>
    <row r="578" ht="15.75" customHeight="1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</row>
    <row r="579" ht="15.75" customHeight="1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ht="15.75" customHeight="1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ht="15.75" customHeight="1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</row>
    <row r="582" ht="15.75" customHeight="1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</row>
    <row r="583" ht="15.75" customHeight="1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</row>
    <row r="584" ht="15.75" customHeight="1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32"/>
      <c r="Z584" s="132"/>
    </row>
    <row r="585" ht="15.75" customHeight="1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</row>
    <row r="586" ht="15.75" customHeight="1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</row>
    <row r="587" ht="15.75" customHeight="1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ht="15.75" customHeight="1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ht="15.75" customHeight="1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</row>
    <row r="590" ht="15.75" customHeight="1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</row>
    <row r="591" ht="15.75" customHeight="1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</row>
    <row r="592" ht="15.75" customHeight="1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</row>
    <row r="593" ht="15.75" customHeight="1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</row>
    <row r="594" ht="15.75" customHeight="1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</row>
    <row r="595" ht="15.75" customHeight="1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</row>
    <row r="596" ht="15.75" customHeight="1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</row>
    <row r="597" ht="15.75" customHeight="1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</row>
    <row r="598" ht="15.75" customHeight="1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</row>
    <row r="599" ht="15.75" customHeight="1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</row>
    <row r="600" ht="15.75" customHeight="1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</row>
    <row r="601" ht="15.75" customHeight="1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</row>
    <row r="602" ht="15.75" customHeight="1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</row>
    <row r="603" ht="15.75" customHeight="1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</row>
    <row r="604" ht="15.75" customHeight="1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</row>
    <row r="605" ht="15.75" customHeight="1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</row>
    <row r="606" ht="15.75" customHeight="1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</row>
    <row r="607" ht="15.75" customHeight="1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32"/>
      <c r="Z607" s="132"/>
    </row>
    <row r="608" ht="15.75" customHeight="1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</row>
    <row r="609" ht="15.75" customHeight="1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32"/>
      <c r="Z609" s="132"/>
    </row>
    <row r="610" ht="15.75" customHeight="1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</row>
    <row r="611" ht="15.75" customHeight="1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</row>
    <row r="612" ht="15.75" customHeight="1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</row>
    <row r="613" ht="15.75" customHeight="1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</row>
    <row r="614" ht="15.75" customHeight="1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</row>
    <row r="615" ht="15.75" customHeight="1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</row>
    <row r="616" ht="15.75" customHeight="1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</row>
    <row r="617" ht="15.75" customHeight="1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</row>
    <row r="618" ht="15.75" customHeight="1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</row>
    <row r="619" ht="15.75" customHeight="1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</row>
    <row r="620" ht="15.75" customHeight="1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</row>
    <row r="621" ht="15.75" customHeight="1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32"/>
      <c r="Z621" s="132"/>
    </row>
    <row r="622" ht="15.75" customHeight="1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</row>
    <row r="623" ht="15.75" customHeight="1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</row>
    <row r="624" ht="15.75" customHeight="1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</row>
    <row r="625" ht="15.75" customHeight="1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</row>
    <row r="626" ht="15.75" customHeight="1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</row>
    <row r="627" ht="15.75" customHeight="1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</row>
    <row r="628" ht="15.75" customHeight="1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</row>
    <row r="629" ht="15.75" customHeight="1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</row>
    <row r="630" ht="15.75" customHeight="1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</row>
    <row r="631" ht="15.75" customHeight="1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</row>
    <row r="632" ht="15.75" customHeight="1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32"/>
      <c r="Z632" s="132"/>
    </row>
    <row r="633" ht="15.75" customHeight="1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</row>
    <row r="634" ht="15.75" customHeight="1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</row>
    <row r="635" ht="15.75" customHeight="1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32"/>
      <c r="Z635" s="132"/>
    </row>
    <row r="636" ht="15.75" customHeight="1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</row>
    <row r="637" ht="15.75" customHeight="1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</row>
    <row r="638" ht="15.75" customHeight="1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</row>
    <row r="639" ht="15.75" customHeight="1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</row>
    <row r="640" ht="15.75" customHeight="1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</row>
    <row r="641" ht="15.75" customHeight="1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32"/>
      <c r="Z641" s="132"/>
    </row>
    <row r="642" ht="15.75" customHeight="1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</row>
    <row r="643" ht="15.75" customHeight="1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</row>
    <row r="644" ht="15.75" customHeight="1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</row>
    <row r="645" ht="15.75" customHeight="1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</row>
    <row r="646" ht="15.75" customHeight="1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</row>
    <row r="647" ht="15.75" customHeight="1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</row>
    <row r="648" ht="15.75" customHeight="1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</row>
    <row r="649" ht="15.75" customHeight="1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</row>
    <row r="650" ht="15.75" customHeight="1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</row>
    <row r="651" ht="15.75" customHeight="1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</row>
    <row r="652" ht="15.75" customHeight="1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</row>
    <row r="653" ht="15.75" customHeight="1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</row>
    <row r="654" ht="15.75" customHeight="1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</row>
    <row r="655" ht="15.75" customHeight="1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</row>
    <row r="656" ht="15.75" customHeight="1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</row>
    <row r="657" ht="15.75" customHeight="1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</row>
    <row r="658" ht="15.75" customHeight="1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</row>
    <row r="659" ht="15.75" customHeight="1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32"/>
      <c r="Z659" s="132"/>
    </row>
    <row r="660" ht="15.75" customHeight="1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</row>
    <row r="661" ht="15.75" customHeight="1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</row>
    <row r="662" ht="15.75" customHeight="1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</row>
    <row r="663" ht="15.75" customHeight="1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</row>
    <row r="664" ht="15.75" customHeight="1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</row>
    <row r="665" ht="15.75" customHeight="1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</row>
    <row r="666" ht="15.75" customHeight="1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</row>
    <row r="667" ht="15.75" customHeight="1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</row>
    <row r="668" ht="15.75" customHeight="1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</row>
    <row r="669" ht="15.75" customHeight="1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</row>
    <row r="670" ht="15.75" customHeight="1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</row>
    <row r="671" ht="15.75" customHeight="1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32"/>
      <c r="Z671" s="132"/>
    </row>
    <row r="672" ht="15.75" customHeight="1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</row>
    <row r="673" ht="15.75" customHeight="1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</row>
    <row r="674" ht="15.75" customHeight="1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</row>
    <row r="675" ht="15.75" customHeight="1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</row>
    <row r="676" ht="15.75" customHeight="1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</row>
    <row r="677" ht="15.75" customHeight="1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</row>
    <row r="678" ht="15.75" customHeight="1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</row>
    <row r="679" ht="15.75" customHeight="1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</row>
    <row r="680" ht="15.75" customHeight="1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</row>
    <row r="681" ht="15.75" customHeight="1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</row>
    <row r="682" ht="15.75" customHeight="1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</row>
    <row r="683" ht="15.75" customHeight="1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</row>
    <row r="684" ht="15.75" customHeight="1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</row>
    <row r="685" ht="15.75" customHeight="1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</row>
    <row r="686" ht="15.75" customHeight="1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</row>
    <row r="687" ht="15.75" customHeight="1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</row>
    <row r="688" ht="15.75" customHeight="1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</row>
    <row r="689" ht="15.75" customHeight="1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</row>
    <row r="690" ht="15.75" customHeight="1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</row>
    <row r="691" ht="15.75" customHeight="1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</row>
    <row r="692" ht="15.75" customHeight="1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</row>
    <row r="693" ht="15.75" customHeight="1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</row>
    <row r="694" ht="15.75" customHeight="1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ht="15.75" customHeight="1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ht="15.75" customHeight="1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</row>
    <row r="697" ht="15.75" customHeight="1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</row>
    <row r="698" ht="15.75" customHeight="1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</row>
    <row r="699" ht="15.75" customHeight="1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32"/>
      <c r="Z699" s="132"/>
    </row>
    <row r="700" ht="15.75" customHeight="1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</row>
    <row r="701" ht="15.75" customHeight="1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</row>
    <row r="702" ht="15.75" customHeight="1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</row>
    <row r="703" ht="15.75" customHeight="1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</row>
    <row r="704" ht="15.75" customHeight="1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</row>
    <row r="705" ht="15.75" customHeight="1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</row>
    <row r="706" ht="15.75" customHeight="1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</row>
    <row r="707" ht="15.75" customHeight="1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</row>
    <row r="708" ht="15.75" customHeight="1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</row>
    <row r="709" ht="15.75" customHeight="1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</row>
    <row r="710" ht="15.75" customHeight="1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</row>
    <row r="711" ht="15.75" customHeight="1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</row>
    <row r="712" ht="15.75" customHeight="1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</row>
    <row r="713" ht="15.75" customHeight="1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</row>
    <row r="714" ht="15.75" customHeight="1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</row>
    <row r="715" ht="15.75" customHeight="1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</row>
    <row r="716" ht="15.75" customHeight="1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</row>
    <row r="717" ht="15.75" customHeight="1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</row>
    <row r="718" ht="15.75" customHeight="1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</row>
    <row r="719" ht="15.75" customHeight="1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</row>
    <row r="720" ht="15.75" customHeight="1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</row>
    <row r="721" ht="15.75" customHeight="1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</row>
    <row r="722" ht="15.75" customHeight="1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</row>
    <row r="723" ht="15.75" customHeight="1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</row>
    <row r="724" ht="15.75" customHeight="1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</row>
    <row r="725" ht="15.75" customHeight="1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</row>
    <row r="726" ht="15.75" customHeight="1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</row>
    <row r="727" ht="15.75" customHeight="1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</row>
    <row r="728" ht="15.75" customHeight="1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32"/>
      <c r="Z728" s="132"/>
    </row>
    <row r="729" ht="15.75" customHeight="1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</row>
    <row r="730" ht="15.75" customHeight="1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</row>
    <row r="731" ht="15.75" customHeight="1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</row>
    <row r="732" ht="15.75" customHeight="1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</row>
    <row r="733" ht="15.75" customHeight="1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</row>
    <row r="734" ht="15.75" customHeight="1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2"/>
      <c r="Z734" s="132"/>
    </row>
    <row r="735" ht="15.75" customHeight="1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</row>
    <row r="736" ht="15.75" customHeight="1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</row>
    <row r="737" ht="15.75" customHeight="1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</row>
    <row r="738" ht="15.75" customHeight="1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</row>
    <row r="739" ht="15.75" customHeight="1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32"/>
      <c r="Z739" s="132"/>
    </row>
    <row r="740" ht="15.75" customHeight="1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</row>
    <row r="741" ht="15.75" customHeight="1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</row>
    <row r="742" ht="15.75" customHeight="1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</row>
    <row r="743" ht="15.75" customHeight="1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</row>
    <row r="744" ht="15.75" customHeight="1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</row>
    <row r="745" ht="15.75" customHeight="1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</row>
    <row r="746" ht="15.75" customHeight="1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</row>
    <row r="747" ht="15.75" customHeight="1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</row>
    <row r="748" ht="15.75" customHeight="1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</row>
    <row r="749" ht="15.75" customHeight="1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</row>
    <row r="750" ht="15.75" customHeight="1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</row>
    <row r="751" ht="15.75" customHeight="1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</row>
    <row r="752" ht="15.75" customHeight="1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</row>
    <row r="753" ht="15.75" customHeight="1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</row>
    <row r="754" ht="15.75" customHeight="1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</row>
    <row r="755" ht="15.75" customHeight="1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</row>
    <row r="756" ht="15.7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</row>
    <row r="757" ht="15.75" customHeight="1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</row>
    <row r="758" ht="15.75" customHeight="1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</row>
    <row r="759" ht="15.75" customHeight="1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32"/>
      <c r="Z759" s="132"/>
    </row>
    <row r="760" ht="15.75" customHeight="1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32"/>
      <c r="Z760" s="132"/>
    </row>
    <row r="761" ht="15.75" customHeight="1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32"/>
      <c r="Z761" s="132"/>
    </row>
    <row r="762" ht="15.75" customHeight="1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32"/>
      <c r="Z762" s="132"/>
    </row>
    <row r="763" ht="15.75" customHeight="1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32"/>
      <c r="Z763" s="132"/>
    </row>
    <row r="764" ht="15.75" customHeight="1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</row>
    <row r="765" ht="15.75" customHeight="1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32"/>
      <c r="Z765" s="132"/>
    </row>
    <row r="766" ht="15.75" customHeight="1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32"/>
      <c r="Z766" s="132"/>
    </row>
    <row r="767" ht="15.75" customHeight="1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32"/>
      <c r="Z767" s="132"/>
    </row>
    <row r="768" ht="15.75" customHeight="1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32"/>
      <c r="Z768" s="132"/>
    </row>
    <row r="769" ht="15.75" customHeight="1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32"/>
      <c r="Z769" s="132"/>
    </row>
    <row r="770" ht="15.75" customHeight="1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32"/>
      <c r="Z770" s="132"/>
    </row>
    <row r="771" ht="15.75" customHeight="1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32"/>
      <c r="Z771" s="132"/>
    </row>
    <row r="772" ht="15.75" customHeight="1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</row>
    <row r="773" ht="15.75" customHeight="1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2"/>
      <c r="Z773" s="132"/>
    </row>
    <row r="774" ht="15.75" customHeight="1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2"/>
      <c r="Z774" s="132"/>
    </row>
    <row r="775" ht="15.75" customHeight="1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32"/>
      <c r="Z775" s="132"/>
    </row>
    <row r="776" ht="15.75" customHeight="1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32"/>
      <c r="Z776" s="132"/>
    </row>
    <row r="777" ht="15.75" customHeight="1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32"/>
      <c r="Z777" s="132"/>
    </row>
    <row r="778" ht="15.75" customHeight="1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32"/>
      <c r="Z778" s="132"/>
    </row>
    <row r="779" ht="15.75" customHeight="1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32"/>
      <c r="Z779" s="132"/>
    </row>
    <row r="780" ht="15.75" customHeight="1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</row>
    <row r="781" ht="15.75" customHeight="1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32"/>
      <c r="Z781" s="132"/>
    </row>
    <row r="782" ht="15.75" customHeight="1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32"/>
      <c r="Z782" s="132"/>
    </row>
    <row r="783" ht="15.75" customHeight="1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32"/>
      <c r="Z783" s="132"/>
    </row>
    <row r="784" ht="15.75" customHeight="1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32"/>
      <c r="Z784" s="132"/>
    </row>
    <row r="785" ht="15.75" customHeight="1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32"/>
      <c r="Z785" s="132"/>
    </row>
    <row r="786" ht="15.75" customHeight="1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32"/>
      <c r="Z786" s="132"/>
    </row>
    <row r="787" ht="15.75" customHeight="1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32"/>
      <c r="Z787" s="132"/>
    </row>
    <row r="788" ht="15.75" customHeight="1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</row>
    <row r="789" ht="15.75" customHeight="1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32"/>
      <c r="Z789" s="132"/>
    </row>
    <row r="790" ht="15.75" customHeight="1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32"/>
      <c r="Z790" s="132"/>
    </row>
    <row r="791" ht="15.75" customHeight="1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32"/>
      <c r="Z791" s="132"/>
    </row>
    <row r="792" ht="15.75" customHeight="1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32"/>
      <c r="Z792" s="132"/>
    </row>
    <row r="793" ht="15.75" customHeight="1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32"/>
      <c r="Z793" s="132"/>
    </row>
    <row r="794" ht="15.75" customHeight="1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32"/>
      <c r="Z794" s="132"/>
    </row>
    <row r="795" ht="15.75" customHeight="1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32"/>
      <c r="Z795" s="132"/>
    </row>
    <row r="796" ht="15.75" customHeight="1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  <c r="Z796" s="132"/>
    </row>
    <row r="797" ht="15.75" customHeight="1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32"/>
      <c r="Z797" s="132"/>
    </row>
    <row r="798" ht="15.75" customHeight="1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32"/>
      <c r="Z798" s="132"/>
    </row>
    <row r="799" ht="15.75" customHeight="1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32"/>
      <c r="Z799" s="132"/>
    </row>
    <row r="800" ht="15.75" customHeight="1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32"/>
      <c r="Z800" s="132"/>
    </row>
    <row r="801" ht="15.75" customHeight="1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32"/>
      <c r="Z801" s="132"/>
    </row>
    <row r="802" ht="15.75" customHeight="1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32"/>
      <c r="Z802" s="132"/>
    </row>
    <row r="803" ht="15.75" customHeight="1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</row>
    <row r="804" ht="15.75" customHeight="1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32"/>
      <c r="Z804" s="132"/>
    </row>
    <row r="805" ht="15.75" customHeight="1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32"/>
      <c r="Z805" s="132"/>
    </row>
    <row r="806" ht="15.75" customHeight="1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32"/>
      <c r="Z806" s="132"/>
    </row>
    <row r="807" ht="15.75" customHeight="1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32"/>
      <c r="Z807" s="132"/>
    </row>
    <row r="808" ht="15.75" customHeight="1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32"/>
      <c r="Z808" s="132"/>
    </row>
    <row r="809" ht="15.75" customHeight="1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32"/>
      <c r="Z809" s="132"/>
    </row>
    <row r="810" ht="15.75" customHeight="1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32"/>
      <c r="Z810" s="132"/>
    </row>
    <row r="811" ht="15.75" customHeight="1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32"/>
      <c r="Z811" s="132"/>
    </row>
    <row r="812" ht="15.75" customHeight="1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2"/>
      <c r="Z812" s="132"/>
    </row>
    <row r="813" ht="15.75" customHeight="1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2"/>
      <c r="Z813" s="132"/>
    </row>
    <row r="814" ht="15.75" customHeight="1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2"/>
      <c r="Z814" s="132"/>
    </row>
    <row r="815" ht="15.75" customHeight="1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32"/>
      <c r="Z815" s="132"/>
    </row>
    <row r="816" ht="15.75" customHeight="1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32"/>
      <c r="Z816" s="132"/>
    </row>
    <row r="817" ht="15.75" customHeight="1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32"/>
      <c r="Z817" s="132"/>
    </row>
    <row r="818" ht="15.75" customHeight="1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32"/>
      <c r="Z818" s="132"/>
    </row>
    <row r="819" ht="15.75" customHeight="1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32"/>
      <c r="Z819" s="132"/>
    </row>
    <row r="820" ht="15.75" customHeight="1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32"/>
      <c r="Z820" s="132"/>
    </row>
    <row r="821" ht="15.75" customHeight="1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32"/>
      <c r="Z821" s="132"/>
    </row>
    <row r="822" ht="15.75" customHeight="1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32"/>
      <c r="Z822" s="132"/>
    </row>
    <row r="823" ht="15.75" customHeight="1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32"/>
      <c r="Z823" s="132"/>
    </row>
    <row r="824" ht="15.75" customHeight="1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32"/>
      <c r="Z824" s="132"/>
    </row>
    <row r="825" ht="15.75" customHeight="1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32"/>
      <c r="Z825" s="132"/>
    </row>
    <row r="826" ht="15.75" customHeight="1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32"/>
      <c r="Z826" s="132"/>
    </row>
    <row r="827" ht="15.75" customHeight="1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32"/>
      <c r="Z827" s="132"/>
    </row>
    <row r="828" ht="15.75" customHeight="1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32"/>
      <c r="Z828" s="132"/>
    </row>
    <row r="829" ht="15.75" customHeight="1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32"/>
      <c r="Z829" s="132"/>
    </row>
    <row r="830" ht="15.75" customHeight="1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32"/>
      <c r="Z830" s="132"/>
    </row>
    <row r="831" ht="15.75" customHeight="1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32"/>
      <c r="Z831" s="132"/>
    </row>
    <row r="832" ht="15.75" customHeight="1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32"/>
      <c r="Z832" s="132"/>
    </row>
    <row r="833" ht="15.75" customHeight="1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32"/>
      <c r="Z833" s="132"/>
    </row>
    <row r="834" ht="15.75" customHeight="1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32"/>
      <c r="Z834" s="132"/>
    </row>
    <row r="835" ht="15.75" customHeight="1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32"/>
      <c r="Z835" s="132"/>
    </row>
    <row r="836" ht="15.75" customHeight="1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32"/>
      <c r="Z836" s="132"/>
    </row>
    <row r="837" ht="15.75" customHeight="1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32"/>
      <c r="Z837" s="132"/>
    </row>
    <row r="838" ht="15.75" customHeight="1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32"/>
      <c r="Z838" s="132"/>
    </row>
    <row r="839" ht="15.75" customHeight="1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32"/>
      <c r="Z839" s="132"/>
    </row>
    <row r="840" ht="15.75" customHeight="1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</row>
    <row r="841" ht="15.75" customHeight="1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32"/>
      <c r="Z841" s="132"/>
    </row>
    <row r="842" ht="15.75" customHeight="1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32"/>
      <c r="Z842" s="132"/>
    </row>
    <row r="843" ht="15.75" customHeight="1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</row>
    <row r="844" ht="15.75" customHeight="1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32"/>
      <c r="Z844" s="132"/>
    </row>
    <row r="845" ht="15.75" customHeight="1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32"/>
      <c r="Z845" s="132"/>
    </row>
    <row r="846" ht="15.75" customHeight="1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32"/>
      <c r="Z846" s="132"/>
    </row>
    <row r="847" ht="15.75" customHeight="1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32"/>
      <c r="Z847" s="132"/>
    </row>
    <row r="848" ht="15.75" customHeight="1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32"/>
      <c r="Z848" s="132"/>
    </row>
    <row r="849" ht="15.75" customHeight="1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32"/>
      <c r="Z849" s="132"/>
    </row>
    <row r="850" ht="15.75" customHeight="1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32"/>
      <c r="Z850" s="132"/>
    </row>
    <row r="851" ht="15.75" customHeight="1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32"/>
      <c r="Z851" s="132"/>
    </row>
    <row r="852" ht="15.75" customHeight="1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32"/>
      <c r="Z852" s="132"/>
    </row>
    <row r="853" ht="15.75" customHeight="1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32"/>
      <c r="Z853" s="132"/>
    </row>
    <row r="854" ht="15.75" customHeight="1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32"/>
      <c r="Z854" s="132"/>
    </row>
    <row r="855" ht="15.75" customHeight="1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32"/>
      <c r="Z855" s="132"/>
    </row>
    <row r="856" ht="15.75" customHeight="1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32"/>
      <c r="Z856" s="132"/>
    </row>
    <row r="857" ht="15.75" customHeight="1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32"/>
      <c r="Z857" s="132"/>
    </row>
    <row r="858" ht="15.75" customHeight="1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32"/>
      <c r="Z858" s="132"/>
    </row>
    <row r="859" ht="15.75" customHeight="1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32"/>
      <c r="Z859" s="132"/>
    </row>
    <row r="860" ht="15.75" customHeight="1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32"/>
      <c r="Z860" s="132"/>
    </row>
    <row r="861" ht="15.75" customHeight="1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32"/>
      <c r="Z861" s="132"/>
    </row>
    <row r="862" ht="15.75" customHeight="1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32"/>
      <c r="Z862" s="132"/>
    </row>
    <row r="863" ht="15.75" customHeight="1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32"/>
      <c r="Z863" s="132"/>
    </row>
    <row r="864" ht="15.75" customHeight="1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32"/>
      <c r="Z864" s="132"/>
    </row>
    <row r="865" ht="15.75" customHeight="1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32"/>
      <c r="Z865" s="132"/>
    </row>
    <row r="866" ht="15.75" customHeight="1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32"/>
      <c r="Z866" s="132"/>
    </row>
    <row r="867" ht="15.75" customHeight="1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32"/>
      <c r="Z867" s="132"/>
    </row>
    <row r="868" ht="15.75" customHeight="1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32"/>
      <c r="Z868" s="132"/>
    </row>
    <row r="869" ht="15.75" customHeight="1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32"/>
      <c r="Z869" s="132"/>
    </row>
    <row r="870" ht="15.75" customHeight="1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32"/>
      <c r="Z870" s="132"/>
    </row>
    <row r="871" ht="15.75" customHeight="1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32"/>
      <c r="Z871" s="132"/>
    </row>
    <row r="872" ht="15.75" customHeight="1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32"/>
      <c r="Z872" s="132"/>
    </row>
    <row r="873" ht="15.75" customHeight="1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32"/>
      <c r="Z873" s="132"/>
    </row>
    <row r="874" ht="15.75" customHeight="1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32"/>
      <c r="Z874" s="132"/>
    </row>
    <row r="875" ht="15.75" customHeight="1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32"/>
      <c r="Z875" s="132"/>
    </row>
    <row r="876" ht="15.75" customHeight="1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</row>
    <row r="877" ht="15.75" customHeight="1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32"/>
      <c r="Z877" s="132"/>
    </row>
    <row r="878" ht="15.75" customHeight="1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32"/>
      <c r="Z878" s="132"/>
    </row>
    <row r="879" ht="15.75" customHeight="1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32"/>
      <c r="Z879" s="132"/>
    </row>
    <row r="880" ht="15.75" customHeight="1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32"/>
      <c r="Z880" s="132"/>
    </row>
    <row r="881" ht="15.75" customHeight="1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32"/>
      <c r="Z881" s="132"/>
    </row>
    <row r="882" ht="15.75" customHeight="1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32"/>
      <c r="Z882" s="132"/>
    </row>
    <row r="883" ht="15.75" customHeight="1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32"/>
      <c r="Z883" s="132"/>
    </row>
    <row r="884" ht="15.75" customHeight="1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32"/>
      <c r="Z884" s="132"/>
    </row>
    <row r="885" ht="15.75" customHeight="1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2"/>
      <c r="Z885" s="132"/>
    </row>
    <row r="886" ht="15.75" customHeight="1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2"/>
      <c r="Z886" s="132"/>
    </row>
    <row r="887" ht="15.75" customHeight="1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32"/>
      <c r="Z887" s="132"/>
    </row>
    <row r="888" ht="15.75" customHeight="1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32"/>
      <c r="Z888" s="132"/>
    </row>
    <row r="889" ht="15.75" customHeight="1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32"/>
      <c r="Z889" s="132"/>
    </row>
    <row r="890" ht="15.75" customHeight="1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32"/>
      <c r="Z890" s="132"/>
    </row>
    <row r="891" ht="15.75" customHeight="1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32"/>
      <c r="Z891" s="132"/>
    </row>
    <row r="892" ht="15.75" customHeight="1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32"/>
      <c r="Z892" s="132"/>
    </row>
    <row r="893" ht="15.75" customHeight="1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32"/>
      <c r="Z893" s="132"/>
    </row>
    <row r="894" ht="15.75" customHeight="1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32"/>
      <c r="Z894" s="132"/>
    </row>
    <row r="895" ht="15.75" customHeight="1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32"/>
      <c r="Z895" s="132"/>
    </row>
    <row r="896" ht="15.75" customHeight="1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32"/>
      <c r="Z896" s="132"/>
    </row>
    <row r="897" ht="15.75" customHeight="1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32"/>
      <c r="Z897" s="132"/>
    </row>
    <row r="898" ht="15.75" customHeight="1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32"/>
      <c r="Z898" s="132"/>
    </row>
    <row r="899" ht="15.75" customHeight="1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32"/>
      <c r="Z899" s="132"/>
    </row>
    <row r="900" ht="15.75" customHeight="1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32"/>
      <c r="Z900" s="132"/>
    </row>
    <row r="901" ht="15.75" customHeight="1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</row>
    <row r="902" ht="15.75" customHeight="1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</row>
    <row r="903" ht="15.75" customHeight="1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</row>
    <row r="904" ht="15.75" customHeight="1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</row>
    <row r="905" ht="15.75" customHeight="1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</row>
    <row r="906" ht="15.75" customHeight="1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</row>
    <row r="907" ht="15.75" customHeight="1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</row>
    <row r="908" ht="15.75" customHeight="1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32"/>
      <c r="Z908" s="132"/>
    </row>
    <row r="909" ht="15.75" customHeight="1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32"/>
      <c r="Z909" s="132"/>
    </row>
    <row r="910" ht="15.75" customHeight="1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32"/>
      <c r="Z910" s="132"/>
    </row>
    <row r="911" ht="15.75" customHeight="1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32"/>
      <c r="Z911" s="132"/>
    </row>
    <row r="912" ht="15.75" customHeight="1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32"/>
      <c r="Z912" s="132"/>
    </row>
    <row r="913" ht="15.75" customHeight="1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32"/>
      <c r="Z913" s="132"/>
    </row>
    <row r="914" ht="15.75" customHeight="1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32"/>
      <c r="Z914" s="132"/>
    </row>
    <row r="915" ht="15.75" customHeight="1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32"/>
      <c r="Z915" s="132"/>
    </row>
    <row r="916" ht="15.75" customHeight="1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32"/>
      <c r="Z916" s="132"/>
    </row>
    <row r="917" ht="15.75" customHeight="1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32"/>
      <c r="Z917" s="132"/>
    </row>
    <row r="918" ht="15.75" customHeight="1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32"/>
      <c r="Z918" s="132"/>
    </row>
    <row r="919" ht="15.75" customHeight="1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32"/>
      <c r="Z919" s="132"/>
    </row>
    <row r="920" ht="15.75" customHeight="1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32"/>
      <c r="Z920" s="132"/>
    </row>
    <row r="921" ht="15.75" customHeight="1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32"/>
      <c r="Z921" s="132"/>
    </row>
    <row r="922" ht="15.75" customHeight="1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32"/>
      <c r="Z922" s="132"/>
    </row>
    <row r="923" ht="15.75" customHeight="1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32"/>
      <c r="Z923" s="132"/>
    </row>
    <row r="924" ht="15.75" customHeight="1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32"/>
      <c r="Z924" s="132"/>
    </row>
    <row r="925" ht="15.75" customHeight="1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32"/>
      <c r="Z925" s="132"/>
    </row>
    <row r="926" ht="15.75" customHeight="1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32"/>
      <c r="Z926" s="132"/>
    </row>
    <row r="927" ht="15.75" customHeight="1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32"/>
      <c r="Z927" s="132"/>
    </row>
    <row r="928" ht="15.75" customHeight="1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32"/>
      <c r="Z928" s="132"/>
    </row>
    <row r="929" ht="15.75" customHeight="1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32"/>
      <c r="Z929" s="132"/>
    </row>
    <row r="930" ht="15.75" customHeight="1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32"/>
      <c r="Z930" s="132"/>
    </row>
    <row r="931" ht="15.75" customHeight="1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32"/>
      <c r="Z931" s="132"/>
    </row>
    <row r="932" ht="15.75" customHeight="1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32"/>
      <c r="Z932" s="132"/>
    </row>
    <row r="933" ht="15.75" customHeight="1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32"/>
      <c r="Z933" s="132"/>
    </row>
    <row r="934" ht="15.75" customHeight="1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32"/>
      <c r="Z934" s="132"/>
    </row>
    <row r="935" ht="15.75" customHeight="1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32"/>
      <c r="Z935" s="132"/>
    </row>
    <row r="936" ht="15.75" customHeight="1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32"/>
      <c r="Z936" s="132"/>
    </row>
    <row r="937" ht="15.75" customHeight="1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32"/>
      <c r="Z937" s="132"/>
    </row>
    <row r="938" ht="15.75" customHeight="1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32"/>
      <c r="Z938" s="132"/>
    </row>
    <row r="939" ht="15.75" customHeight="1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32"/>
      <c r="Z939" s="132"/>
    </row>
    <row r="940" ht="15.75" customHeight="1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32"/>
      <c r="Z940" s="132"/>
    </row>
    <row r="941" ht="15.75" customHeight="1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32"/>
      <c r="Z941" s="132"/>
    </row>
    <row r="942" ht="15.75" customHeight="1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32"/>
      <c r="Z942" s="132"/>
    </row>
    <row r="943" ht="15.75" customHeight="1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32"/>
      <c r="Z943" s="132"/>
    </row>
    <row r="944" ht="15.75" customHeight="1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32"/>
      <c r="Z944" s="132"/>
    </row>
    <row r="945" ht="15.75" customHeight="1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32"/>
      <c r="Z945" s="132"/>
    </row>
    <row r="946" ht="15.75" customHeight="1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</row>
    <row r="947" ht="15.75" customHeight="1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32"/>
      <c r="Z947" s="132"/>
    </row>
    <row r="948" ht="15.75" customHeight="1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32"/>
      <c r="Z948" s="132"/>
    </row>
    <row r="949" ht="15.75" customHeight="1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32"/>
      <c r="Z949" s="132"/>
    </row>
    <row r="950" ht="15.75" customHeight="1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32"/>
      <c r="Z950" s="132"/>
    </row>
    <row r="951" ht="15.75" customHeight="1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32"/>
      <c r="Z951" s="132"/>
    </row>
    <row r="952" ht="15.75" customHeight="1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32"/>
      <c r="Z952" s="132"/>
    </row>
    <row r="953" ht="15.75" customHeight="1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32"/>
      <c r="Z953" s="132"/>
    </row>
    <row r="954" ht="15.75" customHeight="1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32"/>
      <c r="Z954" s="132"/>
    </row>
    <row r="955" ht="15.75" customHeight="1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32"/>
      <c r="Z955" s="132"/>
    </row>
    <row r="956" ht="15.75" customHeight="1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32"/>
      <c r="Z956" s="132"/>
    </row>
    <row r="957" ht="15.75" customHeight="1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32"/>
      <c r="Z957" s="132"/>
    </row>
    <row r="958" ht="15.75" customHeight="1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32"/>
      <c r="Z958" s="132"/>
    </row>
    <row r="959" ht="15.75" customHeight="1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32"/>
      <c r="Z959" s="132"/>
    </row>
    <row r="960" ht="15.75" customHeight="1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32"/>
      <c r="Z960" s="132"/>
    </row>
    <row r="961" ht="15.75" customHeight="1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32"/>
      <c r="Z961" s="132"/>
    </row>
    <row r="962" ht="15.75" customHeight="1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32"/>
      <c r="Z962" s="132"/>
    </row>
    <row r="963" ht="15.75" customHeight="1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32"/>
      <c r="Z963" s="132"/>
    </row>
    <row r="964" ht="15.75" customHeight="1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32"/>
      <c r="Z964" s="132"/>
    </row>
    <row r="965" ht="15.75" customHeight="1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32"/>
      <c r="Z965" s="132"/>
    </row>
    <row r="966" ht="15.75" customHeight="1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32"/>
      <c r="Z966" s="132"/>
    </row>
    <row r="967" ht="15.75" customHeight="1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32"/>
      <c r="Z967" s="132"/>
    </row>
    <row r="968" ht="15.75" customHeight="1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32"/>
      <c r="Z968" s="132"/>
    </row>
    <row r="969" ht="15.75" customHeight="1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32"/>
      <c r="Z969" s="132"/>
    </row>
    <row r="970" ht="15.75" customHeight="1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32"/>
      <c r="Z970" s="132"/>
    </row>
    <row r="971" ht="15.75" customHeight="1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32"/>
      <c r="Z971" s="132"/>
    </row>
    <row r="972" ht="15.75" customHeight="1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32"/>
      <c r="Z972" s="132"/>
    </row>
    <row r="973" ht="15.75" customHeight="1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32"/>
      <c r="Z973" s="132"/>
    </row>
    <row r="974" ht="15.75" customHeight="1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32"/>
      <c r="Z974" s="132"/>
    </row>
    <row r="975" ht="15.75" customHeight="1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32"/>
      <c r="Z975" s="132"/>
    </row>
    <row r="976" ht="15.75" customHeight="1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32"/>
      <c r="Z976" s="132"/>
    </row>
    <row r="977" ht="15.75" customHeight="1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32"/>
      <c r="Z977" s="132"/>
    </row>
    <row r="978" ht="15.75" customHeight="1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32"/>
      <c r="Z978" s="132"/>
    </row>
    <row r="979" ht="15.75" customHeight="1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32"/>
      <c r="Z979" s="132"/>
    </row>
    <row r="980" ht="15.75" customHeight="1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32"/>
      <c r="Z980" s="132"/>
    </row>
    <row r="981" ht="15.75" customHeight="1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32"/>
      <c r="Z981" s="132"/>
    </row>
    <row r="982" ht="15.75" customHeight="1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32"/>
      <c r="Z982" s="132"/>
    </row>
    <row r="983" ht="15.75" customHeight="1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</row>
    <row r="984" ht="15.75" customHeight="1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32"/>
      <c r="Z984" s="132"/>
    </row>
    <row r="985" ht="15.75" customHeight="1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32"/>
      <c r="Z985" s="132"/>
    </row>
    <row r="986" ht="15.75" customHeight="1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32"/>
      <c r="Z986" s="132"/>
    </row>
    <row r="987" ht="15.75" customHeight="1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32"/>
      <c r="Z987" s="132"/>
    </row>
    <row r="988" ht="15.75" customHeight="1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32"/>
      <c r="Z988" s="132"/>
    </row>
    <row r="989" ht="15.75" customHeight="1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32"/>
      <c r="Z989" s="132"/>
    </row>
    <row r="990" ht="15.75" customHeight="1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32"/>
      <c r="Z990" s="132"/>
    </row>
    <row r="991" ht="15.75" customHeight="1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32"/>
      <c r="Z991" s="132"/>
    </row>
    <row r="992" ht="15.75" customHeight="1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32"/>
      <c r="Z992" s="132"/>
    </row>
    <row r="993" ht="15.75" customHeight="1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32"/>
      <c r="Z993" s="132"/>
    </row>
    <row r="994" ht="15.75" customHeight="1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32"/>
      <c r="Z994" s="132"/>
    </row>
    <row r="995" ht="15.75" customHeight="1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32"/>
      <c r="Z995" s="132"/>
    </row>
    <row r="996" ht="15.75" customHeight="1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32"/>
      <c r="Z996" s="132"/>
    </row>
    <row r="997" ht="15.75" customHeight="1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32"/>
      <c r="Z997" s="132"/>
    </row>
    <row r="998" ht="15.75" customHeight="1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32"/>
      <c r="Z998" s="132"/>
    </row>
    <row r="999" ht="15.75" customHeight="1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32"/>
      <c r="Z999" s="132"/>
    </row>
    <row r="1000" ht="15.75" customHeight="1">
      <c r="A1000" s="132"/>
      <c r="B1000" s="132"/>
      <c r="C1000" s="132"/>
      <c r="D1000" s="132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32"/>
      <c r="Z1000" s="132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25" right="0.25" top="0.75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